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1. Цел. показатели" sheetId="1" r:id="rId1"/>
    <sheet name="2. Основ. мероприят." sheetId="2" r:id="rId2"/>
    <sheet name="3. Портфели" sheetId="3" r:id="rId3"/>
    <sheet name="4. Хар-ка осн. мер." sheetId="4" r:id="rId4"/>
    <sheet name="5. Свод показ.мун.зад." sheetId="5" r:id="rId5"/>
    <sheet name="6. Перечень рисков" sheetId="6" r:id="rId6"/>
    <sheet name="7.Перечень объектов кап строит." sheetId="7" r:id="rId7"/>
    <sheet name="8. Перечень объектов" sheetId="8" r:id="rId8"/>
  </sheets>
  <calcPr calcId="145621"/>
</workbook>
</file>

<file path=xl/calcChain.xml><?xml version="1.0" encoding="utf-8"?>
<calcChain xmlns="http://schemas.openxmlformats.org/spreadsheetml/2006/main">
  <c r="Q63" i="2" l="1"/>
  <c r="P63" i="2"/>
  <c r="O63" i="2"/>
  <c r="N63" i="2"/>
  <c r="M63" i="2"/>
  <c r="L63" i="2"/>
  <c r="K63" i="2"/>
  <c r="J63" i="2"/>
  <c r="I63" i="2"/>
  <c r="H63" i="2"/>
  <c r="G63" i="2"/>
  <c r="Q62" i="2"/>
  <c r="P62" i="2"/>
  <c r="O62" i="2"/>
  <c r="N62" i="2"/>
  <c r="M62" i="2"/>
  <c r="L62" i="2"/>
  <c r="K62" i="2"/>
  <c r="J62" i="2"/>
  <c r="I62" i="2"/>
  <c r="H62" i="2"/>
  <c r="G62" i="2"/>
  <c r="Q61" i="2"/>
  <c r="P61" i="2"/>
  <c r="O61" i="2"/>
  <c r="N61" i="2"/>
  <c r="M61" i="2"/>
  <c r="L61" i="2"/>
  <c r="K61" i="2"/>
  <c r="J61" i="2"/>
  <c r="I61" i="2"/>
  <c r="H61" i="2"/>
  <c r="G61" i="2"/>
  <c r="Q60" i="2"/>
  <c r="P60" i="2"/>
  <c r="O60" i="2"/>
  <c r="N60" i="2"/>
  <c r="M60" i="2"/>
  <c r="L60" i="2"/>
  <c r="K60" i="2"/>
  <c r="J60" i="2"/>
  <c r="I60" i="2"/>
  <c r="H60" i="2"/>
  <c r="G60" i="2"/>
  <c r="F63" i="2"/>
  <c r="F62" i="2"/>
  <c r="F61" i="2"/>
  <c r="F60" i="2"/>
  <c r="Q42" i="2"/>
  <c r="Q73" i="2" s="1"/>
  <c r="P42" i="2"/>
  <c r="P73" i="2" s="1"/>
  <c r="O42" i="2"/>
  <c r="O73" i="2" s="1"/>
  <c r="N42" i="2"/>
  <c r="N73" i="2" s="1"/>
  <c r="M42" i="2"/>
  <c r="M73" i="2" s="1"/>
  <c r="L42" i="2"/>
  <c r="L73" i="2" s="1"/>
  <c r="K42" i="2"/>
  <c r="K73" i="2" s="1"/>
  <c r="J42" i="2"/>
  <c r="J73" i="2" s="1"/>
  <c r="I42" i="2"/>
  <c r="I73" i="2" s="1"/>
  <c r="H42" i="2"/>
  <c r="H73" i="2" s="1"/>
  <c r="G42" i="2"/>
  <c r="G73" i="2" s="1"/>
  <c r="Q41" i="2"/>
  <c r="Q72" i="2" s="1"/>
  <c r="P41" i="2"/>
  <c r="P72" i="2" s="1"/>
  <c r="O41" i="2"/>
  <c r="O72" i="2" s="1"/>
  <c r="N41" i="2"/>
  <c r="N72" i="2" s="1"/>
  <c r="M41" i="2"/>
  <c r="M72" i="2" s="1"/>
  <c r="L41" i="2"/>
  <c r="L72" i="2" s="1"/>
  <c r="K41" i="2"/>
  <c r="K72" i="2" s="1"/>
  <c r="J41" i="2"/>
  <c r="J72" i="2" s="1"/>
  <c r="I41" i="2"/>
  <c r="I72" i="2" s="1"/>
  <c r="H41" i="2"/>
  <c r="H72" i="2" s="1"/>
  <c r="G41" i="2"/>
  <c r="G72" i="2" s="1"/>
  <c r="Q40" i="2"/>
  <c r="Q71" i="2" s="1"/>
  <c r="P40" i="2"/>
  <c r="P71" i="2" s="1"/>
  <c r="O40" i="2"/>
  <c r="O71" i="2" s="1"/>
  <c r="N40" i="2"/>
  <c r="N71" i="2" s="1"/>
  <c r="M40" i="2"/>
  <c r="M71" i="2" s="1"/>
  <c r="L40" i="2"/>
  <c r="L71" i="2" s="1"/>
  <c r="K40" i="2"/>
  <c r="K71" i="2" s="1"/>
  <c r="J40" i="2"/>
  <c r="J71" i="2" s="1"/>
  <c r="I40" i="2"/>
  <c r="I71" i="2" s="1"/>
  <c r="H40" i="2"/>
  <c r="H71" i="2" s="1"/>
  <c r="G40" i="2"/>
  <c r="G71" i="2" s="1"/>
  <c r="Q39" i="2"/>
  <c r="Q70" i="2" s="1"/>
  <c r="P39" i="2"/>
  <c r="P70" i="2" s="1"/>
  <c r="O39" i="2"/>
  <c r="O70" i="2" s="1"/>
  <c r="N39" i="2"/>
  <c r="N70" i="2" s="1"/>
  <c r="M39" i="2"/>
  <c r="M70" i="2" s="1"/>
  <c r="L39" i="2"/>
  <c r="L70" i="2" s="1"/>
  <c r="K39" i="2"/>
  <c r="K70" i="2" s="1"/>
  <c r="J39" i="2"/>
  <c r="J70" i="2" s="1"/>
  <c r="I39" i="2"/>
  <c r="I70" i="2" s="1"/>
  <c r="H39" i="2"/>
  <c r="H70" i="2" s="1"/>
  <c r="G39" i="2"/>
  <c r="G70" i="2" s="1"/>
  <c r="F42" i="2"/>
  <c r="E42" i="2" s="1"/>
  <c r="F41" i="2"/>
  <c r="F72" i="2" s="1"/>
  <c r="F40" i="2"/>
  <c r="F71" i="2" s="1"/>
  <c r="F39" i="2"/>
  <c r="F70" i="2" s="1"/>
  <c r="H25" i="3"/>
  <c r="H24" i="3"/>
  <c r="H23" i="3"/>
  <c r="H22" i="3"/>
  <c r="H19" i="3"/>
  <c r="H18" i="3"/>
  <c r="H17" i="3"/>
  <c r="H16" i="3"/>
  <c r="H14" i="3"/>
  <c r="H13" i="3"/>
  <c r="H12" i="3"/>
  <c r="H11" i="3"/>
  <c r="E94" i="2"/>
  <c r="E93" i="2"/>
  <c r="E92" i="2"/>
  <c r="E91" i="2"/>
  <c r="E89" i="2"/>
  <c r="E88" i="2"/>
  <c r="E87" i="2"/>
  <c r="E86" i="2"/>
  <c r="E83" i="2"/>
  <c r="E82" i="2"/>
  <c r="E81" i="2"/>
  <c r="E68" i="2"/>
  <c r="E67" i="2"/>
  <c r="E66" i="2"/>
  <c r="E65" i="2"/>
  <c r="E58" i="2"/>
  <c r="E57" i="2"/>
  <c r="E56" i="2"/>
  <c r="E55" i="2"/>
  <c r="E53" i="2"/>
  <c r="E52" i="2"/>
  <c r="E51" i="2"/>
  <c r="E50" i="2"/>
  <c r="E47" i="2"/>
  <c r="E46" i="2"/>
  <c r="E45" i="2"/>
  <c r="E44" i="2"/>
  <c r="E37" i="2"/>
  <c r="E36" i="2"/>
  <c r="E35" i="2"/>
  <c r="E34" i="2"/>
  <c r="E32" i="2"/>
  <c r="E31" i="2"/>
  <c r="E30" i="2"/>
  <c r="E29" i="2"/>
  <c r="E27" i="2"/>
  <c r="E26" i="2"/>
  <c r="E25" i="2"/>
  <c r="E24" i="2"/>
  <c r="E22" i="2"/>
  <c r="E21" i="2"/>
  <c r="E20" i="2"/>
  <c r="E19" i="2"/>
  <c r="E17" i="2"/>
  <c r="E16" i="2"/>
  <c r="E15" i="2"/>
  <c r="E14" i="2"/>
  <c r="Q78" i="2"/>
  <c r="P78" i="2"/>
  <c r="O78" i="2"/>
  <c r="N78" i="2"/>
  <c r="M78" i="2"/>
  <c r="L78" i="2"/>
  <c r="K78" i="2"/>
  <c r="J78" i="2"/>
  <c r="I78" i="2"/>
  <c r="H78" i="2"/>
  <c r="G78" i="2"/>
  <c r="F78" i="2"/>
  <c r="Q77" i="2"/>
  <c r="P77" i="2"/>
  <c r="O77" i="2"/>
  <c r="N77" i="2"/>
  <c r="M77" i="2"/>
  <c r="L77" i="2"/>
  <c r="K77" i="2"/>
  <c r="J77" i="2"/>
  <c r="I77" i="2"/>
  <c r="H77" i="2"/>
  <c r="G77" i="2"/>
  <c r="F77" i="2"/>
  <c r="Q76" i="2"/>
  <c r="P76" i="2"/>
  <c r="O76" i="2"/>
  <c r="N76" i="2"/>
  <c r="M76" i="2"/>
  <c r="L76" i="2"/>
  <c r="K76" i="2"/>
  <c r="J76" i="2"/>
  <c r="I76" i="2"/>
  <c r="H76" i="2"/>
  <c r="G76" i="2"/>
  <c r="F76" i="2"/>
  <c r="Q75" i="2"/>
  <c r="P75" i="2"/>
  <c r="O75" i="2"/>
  <c r="N75" i="2"/>
  <c r="M75" i="2"/>
  <c r="L75" i="2"/>
  <c r="K75" i="2"/>
  <c r="J75" i="2"/>
  <c r="I75" i="2"/>
  <c r="H75" i="2"/>
  <c r="G75" i="2"/>
  <c r="F75" i="2"/>
  <c r="E75" i="2" s="1"/>
  <c r="Q104" i="2"/>
  <c r="P104" i="2"/>
  <c r="O104" i="2"/>
  <c r="N104" i="2"/>
  <c r="M104" i="2"/>
  <c r="L104" i="2"/>
  <c r="K104" i="2"/>
  <c r="J104" i="2"/>
  <c r="I104" i="2"/>
  <c r="H104" i="2"/>
  <c r="G104" i="2"/>
  <c r="F104" i="2"/>
  <c r="E104" i="2" s="1"/>
  <c r="Q103" i="2"/>
  <c r="P103" i="2"/>
  <c r="O103" i="2"/>
  <c r="N103" i="2"/>
  <c r="M103" i="2"/>
  <c r="L103" i="2"/>
  <c r="K103" i="2"/>
  <c r="J103" i="2"/>
  <c r="I103" i="2"/>
  <c r="H103" i="2"/>
  <c r="G103" i="2"/>
  <c r="F103" i="2"/>
  <c r="Q102" i="2"/>
  <c r="P102" i="2"/>
  <c r="O102" i="2"/>
  <c r="N102" i="2"/>
  <c r="M102" i="2"/>
  <c r="L102" i="2"/>
  <c r="K102" i="2"/>
  <c r="J102" i="2"/>
  <c r="I102" i="2"/>
  <c r="H102" i="2"/>
  <c r="G102" i="2"/>
  <c r="F102" i="2"/>
  <c r="Q101" i="2"/>
  <c r="Q100" i="2" s="1"/>
  <c r="P101" i="2"/>
  <c r="O101" i="2"/>
  <c r="N101" i="2"/>
  <c r="N100" i="2" s="1"/>
  <c r="M101" i="2"/>
  <c r="M100" i="2" s="1"/>
  <c r="L101" i="2"/>
  <c r="L100" i="2" s="1"/>
  <c r="K101" i="2"/>
  <c r="J101" i="2"/>
  <c r="I101" i="2"/>
  <c r="I100" i="2" s="1"/>
  <c r="H101" i="2"/>
  <c r="G101" i="2"/>
  <c r="F101" i="2"/>
  <c r="Q109" i="2"/>
  <c r="P109" i="2"/>
  <c r="P99" i="2" s="1"/>
  <c r="O109" i="2"/>
  <c r="N109" i="2"/>
  <c r="M109" i="2"/>
  <c r="L109" i="2"/>
  <c r="L99" i="2" s="1"/>
  <c r="K109" i="2"/>
  <c r="J109" i="2"/>
  <c r="I109" i="2"/>
  <c r="H109" i="2"/>
  <c r="H99" i="2" s="1"/>
  <c r="G109" i="2"/>
  <c r="F109" i="2"/>
  <c r="E109" i="2" s="1"/>
  <c r="Q108" i="2"/>
  <c r="P108" i="2"/>
  <c r="P98" i="2" s="1"/>
  <c r="O108" i="2"/>
  <c r="N108" i="2"/>
  <c r="M108" i="2"/>
  <c r="L108" i="2"/>
  <c r="L98" i="2" s="1"/>
  <c r="K108" i="2"/>
  <c r="J108" i="2"/>
  <c r="I108" i="2"/>
  <c r="H108" i="2"/>
  <c r="H98" i="2" s="1"/>
  <c r="G108" i="2"/>
  <c r="F108" i="2"/>
  <c r="Q107" i="2"/>
  <c r="P107" i="2"/>
  <c r="P97" i="2" s="1"/>
  <c r="O107" i="2"/>
  <c r="N107" i="2"/>
  <c r="M107" i="2"/>
  <c r="L107" i="2"/>
  <c r="L97" i="2" s="1"/>
  <c r="K107" i="2"/>
  <c r="J107" i="2"/>
  <c r="I107" i="2"/>
  <c r="H107" i="2"/>
  <c r="G107" i="2"/>
  <c r="F107" i="2"/>
  <c r="E107" i="2" s="1"/>
  <c r="Q106" i="2"/>
  <c r="Q105" i="2" s="1"/>
  <c r="P106" i="2"/>
  <c r="P105" i="2" s="1"/>
  <c r="O106" i="2"/>
  <c r="O105" i="2" s="1"/>
  <c r="N106" i="2"/>
  <c r="N105" i="2" s="1"/>
  <c r="M106" i="2"/>
  <c r="M105" i="2" s="1"/>
  <c r="L106" i="2"/>
  <c r="L105" i="2" s="1"/>
  <c r="K106" i="2"/>
  <c r="K105" i="2" s="1"/>
  <c r="J106" i="2"/>
  <c r="J105" i="2" s="1"/>
  <c r="I106" i="2"/>
  <c r="I105" i="2" s="1"/>
  <c r="H106" i="2"/>
  <c r="H105" i="2" s="1"/>
  <c r="G106" i="2"/>
  <c r="G105" i="2" s="1"/>
  <c r="F106" i="2"/>
  <c r="E106" i="2" s="1"/>
  <c r="T21" i="3"/>
  <c r="S21" i="3"/>
  <c r="R21" i="3"/>
  <c r="Q21" i="3"/>
  <c r="P21" i="3"/>
  <c r="O21" i="3"/>
  <c r="N21" i="3"/>
  <c r="M21" i="3"/>
  <c r="L21" i="3"/>
  <c r="K21" i="3"/>
  <c r="J21" i="3"/>
  <c r="I21" i="3"/>
  <c r="T15" i="3"/>
  <c r="S15" i="3"/>
  <c r="R15" i="3"/>
  <c r="Q15" i="3"/>
  <c r="P15" i="3"/>
  <c r="O15" i="3"/>
  <c r="N15" i="3"/>
  <c r="M15" i="3"/>
  <c r="L15" i="3"/>
  <c r="K15" i="3"/>
  <c r="J15" i="3"/>
  <c r="I15" i="3"/>
  <c r="T10" i="3"/>
  <c r="S10" i="3"/>
  <c r="R10" i="3"/>
  <c r="Q10" i="3"/>
  <c r="P10" i="3"/>
  <c r="O10" i="3"/>
  <c r="N10" i="3"/>
  <c r="M10" i="3"/>
  <c r="L10" i="3"/>
  <c r="K10" i="3"/>
  <c r="J10" i="3"/>
  <c r="I10" i="3"/>
  <c r="Q90" i="2"/>
  <c r="P90" i="2"/>
  <c r="O90" i="2"/>
  <c r="N90" i="2"/>
  <c r="M90" i="2"/>
  <c r="L90" i="2"/>
  <c r="K90" i="2"/>
  <c r="J90" i="2"/>
  <c r="I90" i="2"/>
  <c r="H90" i="2"/>
  <c r="G90" i="2"/>
  <c r="F90" i="2"/>
  <c r="E90" i="2" s="1"/>
  <c r="Q85" i="2"/>
  <c r="P85" i="2"/>
  <c r="O85" i="2"/>
  <c r="N85" i="2"/>
  <c r="M85" i="2"/>
  <c r="L85" i="2"/>
  <c r="K85" i="2"/>
  <c r="J85" i="2"/>
  <c r="I85" i="2"/>
  <c r="H85" i="2"/>
  <c r="G85" i="2"/>
  <c r="F85" i="2"/>
  <c r="E85" i="2" s="1"/>
  <c r="Q64" i="2"/>
  <c r="P64" i="2"/>
  <c r="O64" i="2"/>
  <c r="N64" i="2"/>
  <c r="M64" i="2"/>
  <c r="L64" i="2"/>
  <c r="K64" i="2"/>
  <c r="J64" i="2"/>
  <c r="I64" i="2"/>
  <c r="H64" i="2"/>
  <c r="G64" i="2"/>
  <c r="F64" i="2"/>
  <c r="E64" i="2" s="1"/>
  <c r="E61" i="2"/>
  <c r="Q54" i="2"/>
  <c r="P54" i="2"/>
  <c r="O54" i="2"/>
  <c r="N54" i="2"/>
  <c r="M54" i="2"/>
  <c r="L54" i="2"/>
  <c r="K54" i="2"/>
  <c r="J54" i="2"/>
  <c r="I54" i="2"/>
  <c r="H54" i="2"/>
  <c r="G54" i="2"/>
  <c r="F54" i="2"/>
  <c r="Q49" i="2"/>
  <c r="P49" i="2"/>
  <c r="O49" i="2"/>
  <c r="N49" i="2"/>
  <c r="M49" i="2"/>
  <c r="L49" i="2"/>
  <c r="K49" i="2"/>
  <c r="J49" i="2"/>
  <c r="I49" i="2"/>
  <c r="H49" i="2"/>
  <c r="G49" i="2"/>
  <c r="F49" i="2"/>
  <c r="Q43" i="2"/>
  <c r="P43" i="2"/>
  <c r="O43" i="2"/>
  <c r="N43" i="2"/>
  <c r="M43" i="2"/>
  <c r="L43" i="2"/>
  <c r="K43" i="2"/>
  <c r="J43" i="2"/>
  <c r="I43" i="2"/>
  <c r="H43" i="2"/>
  <c r="G43" i="2"/>
  <c r="F43" i="2"/>
  <c r="L38" i="2"/>
  <c r="Q33" i="2"/>
  <c r="P33" i="2"/>
  <c r="O33" i="2"/>
  <c r="N33" i="2"/>
  <c r="M33" i="2"/>
  <c r="L33" i="2"/>
  <c r="K33" i="2"/>
  <c r="J33" i="2"/>
  <c r="I33" i="2"/>
  <c r="H33" i="2"/>
  <c r="G33" i="2"/>
  <c r="F33" i="2"/>
  <c r="Q28" i="2"/>
  <c r="P28" i="2"/>
  <c r="O28" i="2"/>
  <c r="N28" i="2"/>
  <c r="M28" i="2"/>
  <c r="L28" i="2"/>
  <c r="K28" i="2"/>
  <c r="J28" i="2"/>
  <c r="I28" i="2"/>
  <c r="H28" i="2"/>
  <c r="G28" i="2"/>
  <c r="F28" i="2"/>
  <c r="Q23" i="2"/>
  <c r="P23" i="2"/>
  <c r="O23" i="2"/>
  <c r="N23" i="2"/>
  <c r="M23" i="2"/>
  <c r="L23" i="2"/>
  <c r="K23" i="2"/>
  <c r="J23" i="2"/>
  <c r="I23" i="2"/>
  <c r="H23" i="2"/>
  <c r="G23" i="2"/>
  <c r="F23" i="2"/>
  <c r="Q13" i="2"/>
  <c r="P13" i="2"/>
  <c r="O13" i="2"/>
  <c r="N13" i="2"/>
  <c r="M13" i="2"/>
  <c r="L13" i="2"/>
  <c r="K13" i="2"/>
  <c r="J13" i="2"/>
  <c r="I13" i="2"/>
  <c r="H13" i="2"/>
  <c r="G13" i="2"/>
  <c r="F13" i="2"/>
  <c r="Q18" i="2"/>
  <c r="P18" i="2"/>
  <c r="O18" i="2"/>
  <c r="N18" i="2"/>
  <c r="M18" i="2"/>
  <c r="L18" i="2"/>
  <c r="K18" i="2"/>
  <c r="J18" i="2"/>
  <c r="I18" i="2"/>
  <c r="H18" i="2"/>
  <c r="G18" i="2"/>
  <c r="F18" i="2"/>
  <c r="E43" i="2" l="1"/>
  <c r="E76" i="2"/>
  <c r="E77" i="2"/>
  <c r="E78" i="2"/>
  <c r="E60" i="2"/>
  <c r="E28" i="2"/>
  <c r="E33" i="2"/>
  <c r="F73" i="2"/>
  <c r="E63" i="2"/>
  <c r="E62" i="2"/>
  <c r="I38" i="2"/>
  <c r="M38" i="2"/>
  <c r="Q38" i="2"/>
  <c r="E18" i="2"/>
  <c r="E39" i="2"/>
  <c r="F100" i="2"/>
  <c r="E23" i="2"/>
  <c r="E108" i="2"/>
  <c r="G38" i="2"/>
  <c r="E103" i="2"/>
  <c r="G100" i="2"/>
  <c r="P100" i="2"/>
  <c r="P38" i="2"/>
  <c r="O38" i="2"/>
  <c r="O100" i="2"/>
  <c r="K100" i="2"/>
  <c r="K38" i="2"/>
  <c r="H38" i="2"/>
  <c r="H97" i="2"/>
  <c r="H100" i="2"/>
  <c r="E13" i="2"/>
  <c r="E40" i="2"/>
  <c r="E102" i="2"/>
  <c r="E101" i="2"/>
  <c r="E41" i="2"/>
  <c r="G97" i="2"/>
  <c r="K97" i="2"/>
  <c r="O97" i="2"/>
  <c r="G98" i="2"/>
  <c r="K98" i="2"/>
  <c r="O98" i="2"/>
  <c r="G99" i="2"/>
  <c r="K99" i="2"/>
  <c r="O99" i="2"/>
  <c r="F96" i="2"/>
  <c r="J96" i="2"/>
  <c r="N96" i="2"/>
  <c r="F97" i="2"/>
  <c r="J97" i="2"/>
  <c r="N97" i="2"/>
  <c r="F98" i="2"/>
  <c r="J98" i="2"/>
  <c r="N98" i="2"/>
  <c r="F99" i="2"/>
  <c r="J99" i="2"/>
  <c r="N99" i="2"/>
  <c r="I97" i="2"/>
  <c r="M97" i="2"/>
  <c r="Q97" i="2"/>
  <c r="I98" i="2"/>
  <c r="M98" i="2"/>
  <c r="Q98" i="2"/>
  <c r="I99" i="2"/>
  <c r="M99" i="2"/>
  <c r="Q99" i="2"/>
  <c r="I96" i="2"/>
  <c r="M96" i="2"/>
  <c r="Q96" i="2"/>
  <c r="H96" i="2"/>
  <c r="H95" i="2" s="1"/>
  <c r="L96" i="2"/>
  <c r="L95" i="2" s="1"/>
  <c r="P96" i="2"/>
  <c r="P95" i="2" s="1"/>
  <c r="J100" i="2"/>
  <c r="G96" i="2"/>
  <c r="K96" i="2"/>
  <c r="O96" i="2"/>
  <c r="I74" i="2"/>
  <c r="I84" i="2" s="1"/>
  <c r="I80" i="2" s="1"/>
  <c r="G74" i="2"/>
  <c r="G84" i="2" s="1"/>
  <c r="F74" i="2"/>
  <c r="F84" i="2" s="1"/>
  <c r="N74" i="2"/>
  <c r="N84" i="2" s="1"/>
  <c r="N80" i="2" s="1"/>
  <c r="M74" i="2"/>
  <c r="M84" i="2" s="1"/>
  <c r="M80" i="2" s="1"/>
  <c r="Q74" i="2"/>
  <c r="Q84" i="2" s="1"/>
  <c r="Q80" i="2" s="1"/>
  <c r="K74" i="2"/>
  <c r="K84" i="2" s="1"/>
  <c r="K80" i="2" s="1"/>
  <c r="J74" i="2"/>
  <c r="J84" i="2" s="1"/>
  <c r="J80" i="2" s="1"/>
  <c r="G59" i="2"/>
  <c r="H74" i="2"/>
  <c r="H84" i="2" s="1"/>
  <c r="H80" i="2" s="1"/>
  <c r="L74" i="2"/>
  <c r="L84" i="2" s="1"/>
  <c r="L80" i="2" s="1"/>
  <c r="P74" i="2"/>
  <c r="P84" i="2" s="1"/>
  <c r="P80" i="2" s="1"/>
  <c r="O59" i="2"/>
  <c r="O74" i="2"/>
  <c r="O84" i="2" s="1"/>
  <c r="O80" i="2" s="1"/>
  <c r="F105" i="2"/>
  <c r="E54" i="2"/>
  <c r="F38" i="2"/>
  <c r="J38" i="2"/>
  <c r="N38" i="2"/>
  <c r="H59" i="2"/>
  <c r="L59" i="2"/>
  <c r="P59" i="2"/>
  <c r="K59" i="2"/>
  <c r="F59" i="2"/>
  <c r="J59" i="2"/>
  <c r="N59" i="2"/>
  <c r="H15" i="3"/>
  <c r="H21" i="3"/>
  <c r="H10" i="3"/>
  <c r="I59" i="2"/>
  <c r="M59" i="2"/>
  <c r="Q59" i="2"/>
  <c r="E49" i="2"/>
  <c r="G69" i="2" l="1"/>
  <c r="E72" i="2"/>
  <c r="E97" i="2"/>
  <c r="E100" i="2"/>
  <c r="F80" i="2"/>
  <c r="E84" i="2"/>
  <c r="E80" i="2" s="1"/>
  <c r="E96" i="2"/>
  <c r="E38" i="2"/>
  <c r="E71" i="2"/>
  <c r="E73" i="2"/>
  <c r="E99" i="2"/>
  <c r="E70" i="2"/>
  <c r="E98" i="2"/>
  <c r="K95" i="2"/>
  <c r="I95" i="2"/>
  <c r="O95" i="2"/>
  <c r="N95" i="2"/>
  <c r="M95" i="2"/>
  <c r="F69" i="2"/>
  <c r="Q95" i="2"/>
  <c r="F95" i="2"/>
  <c r="L69" i="2"/>
  <c r="G95" i="2"/>
  <c r="J95" i="2"/>
  <c r="G80" i="2"/>
  <c r="N69" i="2"/>
  <c r="O69" i="2"/>
  <c r="Q69" i="2"/>
  <c r="E105" i="2"/>
  <c r="E74" i="2"/>
  <c r="K69" i="2"/>
  <c r="J69" i="2"/>
  <c r="P69" i="2"/>
  <c r="M69" i="2"/>
  <c r="E59" i="2"/>
  <c r="H69" i="2"/>
  <c r="I69" i="2"/>
  <c r="E95" i="2" l="1"/>
  <c r="E69" i="2"/>
</calcChain>
</file>

<file path=xl/sharedStrings.xml><?xml version="1.0" encoding="utf-8"?>
<sst xmlns="http://schemas.openxmlformats.org/spreadsheetml/2006/main" count="471" uniqueCount="147">
  <si>
    <t>№ показателя</t>
  </si>
  <si>
    <t>Наименование целевых показателей</t>
  </si>
  <si>
    <t>Базовый показатель на начало реализации муниципальной программы</t>
  </si>
  <si>
    <t>Целевое значение показателя на момент окончания реализации муниципальной программы</t>
  </si>
  <si>
    <t>№ основного мероприятия</t>
  </si>
  <si>
    <t>Основное мероприятия муниципальной программы (их связь с целевыми показателями муниципальной программы)</t>
  </si>
  <si>
    <t>Ответственный исполнитель/соисполнитель</t>
  </si>
  <si>
    <t>Источники финансирования</t>
  </si>
  <si>
    <t>Всего</t>
  </si>
  <si>
    <t>Финансовые затраты на реализацию (рублей)</t>
  </si>
  <si>
    <t>2019 г.</t>
  </si>
  <si>
    <t>2020 г.</t>
  </si>
  <si>
    <t>2021 г.</t>
  </si>
  <si>
    <t>2023 г.</t>
  </si>
  <si>
    <t>2024 г.</t>
  </si>
  <si>
    <t>2025 г.</t>
  </si>
  <si>
    <t>2026 г.</t>
  </si>
  <si>
    <t>2027 г.</t>
  </si>
  <si>
    <t>2028 г.</t>
  </si>
  <si>
    <t>2029 г.</t>
  </si>
  <si>
    <t>2030 г.</t>
  </si>
  <si>
    <t>всего</t>
  </si>
  <si>
    <t>федеральный бюджет</t>
  </si>
  <si>
    <t>бюджет автономного округа</t>
  </si>
  <si>
    <t>местный бюджет</t>
  </si>
  <si>
    <t>иные источники финансирования</t>
  </si>
  <si>
    <t>1.1</t>
  </si>
  <si>
    <t>в том числе по проектам, портфелям проектов муниципального образования (в том числе направленные на реализацию национальных и федеральных проектов Российской Федерации)</t>
  </si>
  <si>
    <t>Всего по муниципальной программе:</t>
  </si>
  <si>
    <t>В том числе:</t>
  </si>
  <si>
    <t>Проекты, портфели проектов муниципального образования (в том числе направленные на реализацию национальных и федеральных проектов Российской Федерации):</t>
  </si>
  <si>
    <t>в том числе инвестиции в объекты муниципальной собственности</t>
  </si>
  <si>
    <t>Инвестиции в объекты муниципальной собственности (за исключением инвестиций в объкты муниципальной собственности по проектам, портфелям проектов автономного округа)</t>
  </si>
  <si>
    <t>№ п/п</t>
  </si>
  <si>
    <t>Наименование портфеля проектов, проекта</t>
  </si>
  <si>
    <t>Наименование проекта или мероприятия</t>
  </si>
  <si>
    <t>Номер основного мероприятия</t>
  </si>
  <si>
    <t>Цели</t>
  </si>
  <si>
    <t>Срок реализации</t>
  </si>
  <si>
    <t>Параметры финансового обеспечения, тыс. рублей</t>
  </si>
  <si>
    <t>Портфель проектов</t>
  </si>
  <si>
    <t>Итого по портфелю проектов №</t>
  </si>
  <si>
    <t>Проект 1</t>
  </si>
  <si>
    <t>Содержание (направления расходов)</t>
  </si>
  <si>
    <t>Основные мероприятия</t>
  </si>
  <si>
    <t>Наименование целевого показателя</t>
  </si>
  <si>
    <t>1.2</t>
  </si>
  <si>
    <t>Наименование</t>
  </si>
  <si>
    <t>Таблица 4</t>
  </si>
  <si>
    <t>Таблица 3</t>
  </si>
  <si>
    <t>Таблица 2</t>
  </si>
  <si>
    <t>Таблица 1</t>
  </si>
  <si>
    <t>Наименование муниципальных услуг (работ)</t>
  </si>
  <si>
    <t>Наименование показателя объема (единицы измерения) муниципальных услуг (работ)</t>
  </si>
  <si>
    <t>Значение показателя на момент окончания реализации муниципальной программы</t>
  </si>
  <si>
    <t>Таблица 5</t>
  </si>
  <si>
    <t xml:space="preserve">Описание риска </t>
  </si>
  <si>
    <t>Меры по преодолению рисков</t>
  </si>
  <si>
    <t>Таблица 6</t>
  </si>
  <si>
    <t>Наименование муниципального образования</t>
  </si>
  <si>
    <t>Наименование объекта</t>
  </si>
  <si>
    <t>Мощность</t>
  </si>
  <si>
    <t>Срок строительства, проектирования</t>
  </si>
  <si>
    <t>Источник финансирования</t>
  </si>
  <si>
    <t>Таблица 7</t>
  </si>
  <si>
    <t>Наименование инвестиционного проекта</t>
  </si>
  <si>
    <t>Объем финансирования инвестиционного проекта</t>
  </si>
  <si>
    <t>Таблица 8</t>
  </si>
  <si>
    <t>Эффект от реализации инвестиционного проекта(налоговые поступления, количество создаваемых мест в детских дошкольных учреждениях и т.п.)</t>
  </si>
  <si>
    <t>Подпрограмма 1 «Организация бюджетного процесса в городе Покачи»</t>
  </si>
  <si>
    <t>Итого по подпрограмме 1</t>
  </si>
  <si>
    <t>1.3</t>
  </si>
  <si>
    <t>Подпрограмма 2 «Управление муниципальным долгом города Покачи»</t>
  </si>
  <si>
    <t>2.1</t>
  </si>
  <si>
    <t>Обслуживание муниципального долга города Покачи</t>
  </si>
  <si>
    <t>2.2</t>
  </si>
  <si>
    <t>Итого по подпрограмме 2</t>
  </si>
  <si>
    <t>Комитет финансов администрации города Покачи</t>
  </si>
  <si>
    <t>Подпрограмма 1«Организация бюджетного процесса в городе Покачи»</t>
  </si>
  <si>
    <t xml:space="preserve">Номер приложения к муниципальной программе, реквизиты нормативно правового акта, наименование портфеля проектов (проекта)) </t>
  </si>
  <si>
    <t>Цель 1. "Обеспечение долгосрочной сбалансированности и устойчивости бюджетной системы"</t>
  </si>
  <si>
    <t>Цели 2. "Повышение качества управления муниципальными финансами города Покачи"</t>
  </si>
  <si>
    <t>Задачи 1. "Создание условий для устойчивого исполнения расходных обязательств города Покачи"</t>
  </si>
  <si>
    <t>Задачи 2 "Поддержание долговой нагрузки на бюджет города Покачи на уровне с высокой долговой устойчивостью"</t>
  </si>
  <si>
    <t>упреждающее прогнозирование последствий рисков, осуществление взаимодействия с участниками бюджетного процесса</t>
  </si>
  <si>
    <t>экономические риски - ухудшение экономической ситуации в стране, регионе, городе и сопряженные с ним изменения показателей муниципального прогноза социально-экономического развития, влияющие на параметры бюджета города</t>
  </si>
  <si>
    <t>управленческие риски - несоблюдение иными участниками бюджетного процесса установленных сроков и требований к осуществлению процедур, представление документов и материалов, используемых исполнителями программы для исполнения закрепленных за ним функций</t>
  </si>
  <si>
    <t xml:space="preserve">юридические риски - непредвиденные изменения бюджетного законодательства федерального и регионального уровня, рассогласованность нормативных документов </t>
  </si>
  <si>
    <t>1.4</t>
  </si>
  <si>
    <t>Глава города Покачи</t>
  </si>
  <si>
    <t>не менее 95%</t>
  </si>
  <si>
    <t xml:space="preserve"> не менее 90%</t>
  </si>
  <si>
    <t xml:space="preserve"> не более 15%</t>
  </si>
  <si>
    <t>не более 30%</t>
  </si>
  <si>
    <t>1.5</t>
  </si>
  <si>
    <t>Муниципальное учреждение «Центр по бухгалтерскому и экономическому обслуживанию».</t>
  </si>
  <si>
    <t>Расходы на обеспечение деятельности (оказание услуг) муниципальных казенных учреждений</t>
  </si>
  <si>
    <t>Мониторинг состояния муниципального долга</t>
  </si>
  <si>
    <t xml:space="preserve">Обеспечение деятельности органов местного самоуправления осуществляющие отдельные переданные государственные полномочия
</t>
  </si>
  <si>
    <t>без финансового обеспечения</t>
  </si>
  <si>
    <t>1.6</t>
  </si>
  <si>
    <t>не менее 100%</t>
  </si>
  <si>
    <t>Расходы на обеспечение функций органов местного самоуправления</t>
  </si>
  <si>
    <t>Обеспечение деятельности муниципального учреждения «Центр по бухгалтерскому и экономическому обслуживанию».</t>
  </si>
  <si>
    <t>Расходы на обеспечение дополнительных гарантий и компенсаций утвержденных решением Думы города Покачи</t>
  </si>
  <si>
    <t xml:space="preserve">Расходы на обслуживание муниципального долга города Покачи </t>
  </si>
  <si>
    <t xml:space="preserve"> -</t>
  </si>
  <si>
    <t>Расходы на обеспечение резервного фонда администрации города Покачи</t>
  </si>
  <si>
    <t xml:space="preserve">Формирование в бюджете города Покачи резервного фонда администрации города в соответствии с требованиями Бюджетного кодекса Российской Федерации
</t>
  </si>
  <si>
    <t>Создание условий для исполнения расходных обязательств города Покачи  в размере не менее 90% от бюджетных ассигнований утвержденных решением Думы города Покачи о бюджете города Покачи</t>
  </si>
  <si>
    <t>Поступление налоговых и неналоговых доходов в бюджет города Покачи в размере не менее 95% от бюджетных ассигнований утвержденных решением Думы города Покачи о бюджете города Покачи</t>
  </si>
  <si>
    <t>Объем расходов на обслуживание муниципального долга  в размере не более 15,0% утвержденного объема расходов бюджета, за исключением объема расходов, которые осуществляются за счет субвенций, предоставляемых из других бюджетов бюджетной системы Российской Федерации</t>
  </si>
  <si>
    <t>Объем муниципального долга в размере не более 30% утвержденных значений объема доходов местного бюджета (без учета утвержденного объема безвозмездных поступлений и поступлений налоговых доходов по дополнительным нормативам отчислений)</t>
  </si>
  <si>
    <t>Обеспечение реализации дополнительных гарантий и  компенсаций утвержденных решением Думы города Покачи в размере не менее 100%</t>
  </si>
  <si>
    <t xml:space="preserve">Соблюдение ограничений по предельному размеру резервного фонда, установленного статьей 81 Бюджетного кодекса Российской Федераци
</t>
  </si>
  <si>
    <t>Организация  планирования, создание условий для исполнения бюджета города Покачи, формирование отчетности о его исполнении</t>
  </si>
  <si>
    <t xml:space="preserve">Обеспечение деятельности органов местного самоуправления города Покачи (за исключением ОМС осуществляющие отдельные переданные государственные полномочия)
</t>
  </si>
  <si>
    <t>Поступление налоговых и неналоговых доходов в бюджет города Покачи в размере не менее 95% от бюджетных ассигнований утвержденных решением Думы города Покачи о бюджете города Покачи (ц.п.1)</t>
  </si>
  <si>
    <t>Создание условий для исполнения расходных обязательств города Покачи  в размере не менее 90% от бюджетных ассигнований утвержденных решением Думы города Покачи о бюджете города Покачи(ц.п.2)</t>
  </si>
  <si>
    <t>Обеспечение реализации дополнительных гарантий и  компенсаций утвержденных решением Думы города Покачи в размере не менее 100% (ц.п.5)</t>
  </si>
  <si>
    <t>Соблюдение ограничений по предельному размеру резервного фонда, установленного статьей 81 Бюджетного кодекса Российской Федераци(ц.п.6)</t>
  </si>
  <si>
    <t>Объем расходов на обслуживание муниципального долга  в размере не более 15,0% утвержденного объема расходов бюджета, за исключением объема расходов, которые осуществляются за счет субвенций, предоставляемых из других бюджетов бюджетной системы Российской Федерации(ц.п.3)</t>
  </si>
  <si>
    <t>Объем муниципального долга в размере не более 30% утвержденных значений объема доходов местного бюджета (без учета утвержденного объема безвозмездных поступлений и поступлений налоговых доходов по дополнительным нормативам отчислений)(ц.п.4)</t>
  </si>
  <si>
    <t>Обеспечение условий для предоставления дополнительных гарантий и компенсаций утвержденных решением Думы города Покачи о бюджете города Покачи</t>
  </si>
  <si>
    <t>Организация  планирования, создание условий для исполнения бюджета города Покачи, формирование отчетности о его исполнении
(ц.п.1)</t>
  </si>
  <si>
    <t>Обеспечение деятельности органов местного самоуправления города Покачи (за исключением ОМС осуществляющие отдельные переданные государственные полномочия)
(ц.п.1)
.</t>
  </si>
  <si>
    <t>Обеспечение деятельности органов местного самоуправления осуществляющие отдельные переданные государственные полномочия
(ц.п.2)</t>
  </si>
  <si>
    <t>Обеспечение деятельности муниципального учреждения «Центр по бухгалтерскому и экономическому обслуживанию»
(ц.п.2)</t>
  </si>
  <si>
    <t>Обеспечение условий для предоставления дополнительных гарантий и компенсаций утвержденных решением Думы города Покачи о бюджете города Покачи
(ц.п.5)</t>
  </si>
  <si>
    <t xml:space="preserve">Формирование в бюджете города Покачи резервного фонда администрации города в соответствии с требованиями Бюджетного кодекса Российской Федерации
(ц.п.6)
</t>
  </si>
  <si>
    <t>Обслуживание муниципального долга города Покачи
(ц.п.3)</t>
  </si>
  <si>
    <t>Мониторинг состояния муниципального долга
(ц.п.4)</t>
  </si>
  <si>
    <t>Портфели проектов, основанные на национальных и федеральных проектах Российской Федерации, портфели проектов Ханты-Мансийскогоавтономного округа - Югры, (указывается перечень портфелей проектов, не основанных на национальных и федеральных проектах Российской Федерации), проекты Ханты - Мансийского автономного округа -Югры (указываются проекты, не включенные в состав портфелей проектов Ханты - Мансийского автономного округа -Югры)</t>
  </si>
  <si>
    <t xml:space="preserve"> - </t>
  </si>
  <si>
    <t>Проекты муниципального образования город Покачи</t>
  </si>
  <si>
    <t>Ответственный исполнитель (комитет финансов администрации города Покачи)</t>
  </si>
  <si>
    <t>Соисполнитель  (муниципальное учреждение «Центр по бухгалтерскому и экономическому обслуживанию»)</t>
  </si>
  <si>
    <t>Инвестиции в объекты муниципальной собственности</t>
  </si>
  <si>
    <t>Прочие расходы</t>
  </si>
  <si>
    <t>Целевые показатели муниципальной программы "Управление муниципальными финансами города Покачи на 2019-2030 годы"</t>
  </si>
  <si>
    <t>Перечень основных мероприятий муниципальной программы "Управление муниципальными финансами города Покачи на 2019-2030 годы"</t>
  </si>
  <si>
    <t>Портфели проектов и проекты, направленные в том числе на реализацию национальных и федеральных проектов Российской федерации  муниципальной программы "Управление муниципальными финансами города Покачи на 2019-2030 годы"</t>
  </si>
  <si>
    <t>Характеристика основных мероприятий муниципальной программы  "Управление муниципальными финансами города Покачи на 2019-2030 годы", их связь с целевыми показателями</t>
  </si>
  <si>
    <t>Сводные показатели муниципальных заданий муниципальной программы "Управление муниципальными финансами города Покачи на 2019-2030 годы"</t>
  </si>
  <si>
    <t>Перечень возможных рисков при реализации муниципальной программы "Управление муниципальными финансами города Покачи на 2019-2030 годы" и мер по их преодолению</t>
  </si>
  <si>
    <t>Перечень объектов капитального строительства муниципальной программы "Управление муниципальными финансами города Покачи на 2019-2030 годы"</t>
  </si>
  <si>
    <t>Перечень объектов социально-культурного и коммунально-бытового назначения, инвестиционные проекты (далее-инвестиционные проекты) муниципальной программы "Управление муниципальными финансами города Покачи на 2019-2030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</si>
</sst>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115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top" wrapText="1"/>
    </xf>
    <xf numFmtId="0" fontId="3" fillId="0" borderId="0" xfId="0" applyFont="1"/>
    <xf numFmtId="0" fontId="2" fillId="0" borderId="1" xfId="0" applyFont="1" applyBorder="1" applyAlignment="1">
      <alignment horizontal="center" vertical="top"/>
    </xf>
    <xf numFmtId="0" fontId="3" fillId="0" borderId="0" xfId="0" applyFont="1" applyAlignment="1">
      <alignment vertical="top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top" wrapText="1"/>
    </xf>
    <xf numFmtId="9" fontId="2" fillId="0" borderId="1" xfId="0" applyNumberFormat="1" applyFont="1" applyFill="1" applyBorder="1" applyAlignment="1">
      <alignment horizontal="center" vertical="top"/>
    </xf>
    <xf numFmtId="9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top" wrapText="1"/>
    </xf>
    <xf numFmtId="0" fontId="1" fillId="0" borderId="0" xfId="0" applyFont="1" applyFill="1"/>
    <xf numFmtId="4" fontId="2" fillId="0" borderId="1" xfId="1" applyNumberFormat="1" applyFont="1" applyFill="1" applyBorder="1" applyAlignment="1"/>
    <xf numFmtId="0" fontId="1" fillId="0" borderId="0" xfId="0" applyFont="1" applyFill="1" applyAlignment="1">
      <alignment vertical="top"/>
    </xf>
    <xf numFmtId="0" fontId="2" fillId="0" borderId="1" xfId="0" applyFont="1" applyFill="1" applyBorder="1" applyAlignment="1">
      <alignment vertical="center" wrapText="1"/>
    </xf>
    <xf numFmtId="0" fontId="0" fillId="0" borderId="0" xfId="0" applyFill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Fill="1" applyBorder="1" applyAlignment="1">
      <alignment horizontal="center"/>
    </xf>
    <xf numFmtId="49" fontId="2" fillId="0" borderId="1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49" fontId="3" fillId="0" borderId="0" xfId="0" applyNumberFormat="1" applyFont="1" applyFill="1"/>
    <xf numFmtId="0" fontId="3" fillId="0" borderId="0" xfId="0" applyFont="1" applyFill="1"/>
    <xf numFmtId="0" fontId="2" fillId="0" borderId="1" xfId="0" applyFont="1" applyFill="1" applyBorder="1" applyAlignment="1"/>
    <xf numFmtId="164" fontId="5" fillId="0" borderId="1" xfId="1" applyNumberFormat="1" applyFont="1" applyFill="1" applyBorder="1" applyAlignment="1">
      <alignment horizontal="right"/>
    </xf>
    <xf numFmtId="4" fontId="5" fillId="0" borderId="1" xfId="1" applyNumberFormat="1" applyFont="1" applyFill="1" applyBorder="1" applyAlignment="1"/>
    <xf numFmtId="4" fontId="2" fillId="0" borderId="1" xfId="0" applyNumberFormat="1" applyFont="1" applyFill="1" applyBorder="1" applyAlignment="1"/>
    <xf numFmtId="4" fontId="5" fillId="0" borderId="1" xfId="0" applyNumberFormat="1" applyFont="1" applyFill="1" applyBorder="1" applyAlignment="1"/>
    <xf numFmtId="4" fontId="2" fillId="0" borderId="1" xfId="0" applyNumberFormat="1" applyFont="1" applyBorder="1"/>
    <xf numFmtId="4" fontId="5" fillId="0" borderId="1" xfId="0" applyNumberFormat="1" applyFont="1" applyBorder="1"/>
    <xf numFmtId="0" fontId="2" fillId="0" borderId="1" xfId="0" applyFont="1" applyFill="1" applyBorder="1" applyAlignment="1">
      <alignment horizontal="center" vertical="top"/>
    </xf>
    <xf numFmtId="0" fontId="2" fillId="0" borderId="7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Fill="1" applyBorder="1" applyAlignment="1">
      <alignment horizontal="left" wrapText="1"/>
    </xf>
    <xf numFmtId="0" fontId="2" fillId="0" borderId="11" xfId="0" applyFont="1" applyFill="1" applyBorder="1" applyAlignment="1">
      <alignment horizontal="left" wrapText="1"/>
    </xf>
    <xf numFmtId="0" fontId="2" fillId="0" borderId="12" xfId="0" applyFont="1" applyFill="1" applyBorder="1" applyAlignment="1">
      <alignment horizontal="left" wrapText="1"/>
    </xf>
    <xf numFmtId="0" fontId="2" fillId="0" borderId="13" xfId="0" applyFont="1" applyFill="1" applyBorder="1" applyAlignment="1">
      <alignment horizontal="left" wrapText="1"/>
    </xf>
    <xf numFmtId="0" fontId="2" fillId="0" borderId="14" xfId="0" applyFont="1" applyFill="1" applyBorder="1" applyAlignment="1">
      <alignment horizontal="left" wrapText="1"/>
    </xf>
    <xf numFmtId="0" fontId="2" fillId="0" borderId="15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49" fontId="2" fillId="0" borderId="7" xfId="0" applyNumberFormat="1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>
      <alignment horizontal="center"/>
    </xf>
    <xf numFmtId="49" fontId="2" fillId="0" borderId="9" xfId="0" applyNumberFormat="1" applyFont="1" applyFill="1" applyBorder="1" applyAlignment="1">
      <alignment horizontal="center"/>
    </xf>
    <xf numFmtId="49" fontId="2" fillId="0" borderId="7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left"/>
    </xf>
    <xf numFmtId="0" fontId="2" fillId="0" borderId="9" xfId="0" applyFont="1" applyFill="1" applyBorder="1" applyAlignment="1">
      <alignment horizontal="left"/>
    </xf>
    <xf numFmtId="0" fontId="2" fillId="0" borderId="7" xfId="0" applyFont="1" applyFill="1" applyBorder="1" applyAlignment="1">
      <alignment horizontal="left"/>
    </xf>
    <xf numFmtId="0" fontId="2" fillId="0" borderId="6" xfId="0" applyFont="1" applyFill="1" applyBorder="1" applyAlignment="1">
      <alignment horizontal="left" wrapText="1"/>
    </xf>
    <xf numFmtId="0" fontId="2" fillId="0" borderId="9" xfId="0" applyFont="1" applyFill="1" applyBorder="1" applyAlignment="1">
      <alignment horizontal="left" wrapText="1"/>
    </xf>
    <xf numFmtId="0" fontId="2" fillId="0" borderId="7" xfId="0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center"/>
    </xf>
    <xf numFmtId="0" fontId="1" fillId="0" borderId="0" xfId="0" applyFont="1" applyFill="1" applyAlignment="1">
      <alignment horizontal="right"/>
    </xf>
    <xf numFmtId="0" fontId="2" fillId="0" borderId="8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top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9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top"/>
    </xf>
    <xf numFmtId="0" fontId="2" fillId="0" borderId="14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15" xfId="0" applyFont="1" applyBorder="1" applyAlignment="1">
      <alignment horizontal="center" vertical="top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/>
    </xf>
    <xf numFmtId="0" fontId="2" fillId="0" borderId="6" xfId="0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top"/>
    </xf>
    <xf numFmtId="0" fontId="2" fillId="0" borderId="7" xfId="0" applyFont="1" applyFill="1" applyBorder="1" applyAlignment="1">
      <alignment horizontal="center" vertical="top"/>
    </xf>
    <xf numFmtId="0" fontId="2" fillId="0" borderId="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view="pageBreakPreview" zoomScale="85" zoomScaleNormal="100" zoomScaleSheetLayoutView="85" workbookViewId="0">
      <selection activeCell="F6" sqref="F6"/>
    </sheetView>
  </sheetViews>
  <sheetFormatPr defaultRowHeight="15.75" x14ac:dyDescent="0.25"/>
  <cols>
    <col min="1" max="1" width="9.140625" style="11" customWidth="1"/>
    <col min="2" max="2" width="41.85546875" style="11" customWidth="1"/>
    <col min="3" max="3" width="18.5703125" style="11" customWidth="1"/>
    <col min="4" max="15" width="12" style="11" customWidth="1"/>
    <col min="16" max="16" width="28.28515625" style="11" customWidth="1"/>
    <col min="17" max="16384" width="9.140625" style="11"/>
  </cols>
  <sheetData>
    <row r="1" spans="1:16" s="7" customFormat="1" x14ac:dyDescent="0.25">
      <c r="P1" s="8" t="s">
        <v>51</v>
      </c>
    </row>
    <row r="2" spans="1:16" s="7" customFormat="1" ht="35.25" customHeight="1" x14ac:dyDescent="0.25">
      <c r="A2" s="46" t="s">
        <v>139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</row>
    <row r="3" spans="1:16" s="7" customFormat="1" ht="49.5" customHeight="1" x14ac:dyDescent="0.25">
      <c r="A3" s="47" t="s">
        <v>0</v>
      </c>
      <c r="B3" s="47" t="s">
        <v>1</v>
      </c>
      <c r="C3" s="47" t="s">
        <v>2</v>
      </c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50"/>
      <c r="P3" s="44" t="s">
        <v>3</v>
      </c>
    </row>
    <row r="4" spans="1:16" s="7" customFormat="1" ht="58.5" customHeight="1" x14ac:dyDescent="0.25">
      <c r="A4" s="48"/>
      <c r="B4" s="48"/>
      <c r="C4" s="48"/>
      <c r="D4" s="2" t="s">
        <v>10</v>
      </c>
      <c r="E4" s="2" t="s">
        <v>11</v>
      </c>
      <c r="F4" s="2" t="s">
        <v>12</v>
      </c>
      <c r="G4" s="2" t="s">
        <v>11</v>
      </c>
      <c r="H4" s="2" t="s">
        <v>13</v>
      </c>
      <c r="I4" s="2" t="s">
        <v>14</v>
      </c>
      <c r="J4" s="2" t="s">
        <v>15</v>
      </c>
      <c r="K4" s="2" t="s">
        <v>16</v>
      </c>
      <c r="L4" s="2" t="s">
        <v>17</v>
      </c>
      <c r="M4" s="2" t="s">
        <v>18</v>
      </c>
      <c r="N4" s="2" t="s">
        <v>19</v>
      </c>
      <c r="O4" s="2" t="s">
        <v>20</v>
      </c>
      <c r="P4" s="45"/>
    </row>
    <row r="5" spans="1:16" s="7" customFormat="1" ht="24" customHeight="1" x14ac:dyDescent="0.25">
      <c r="A5" s="2">
        <v>1</v>
      </c>
      <c r="B5" s="2">
        <v>2</v>
      </c>
      <c r="C5" s="2">
        <v>3</v>
      </c>
      <c r="D5" s="2">
        <v>4</v>
      </c>
      <c r="E5" s="2">
        <v>5</v>
      </c>
      <c r="F5" s="2">
        <v>6</v>
      </c>
      <c r="G5" s="2">
        <v>7</v>
      </c>
      <c r="H5" s="2">
        <v>8</v>
      </c>
      <c r="I5" s="2">
        <v>9</v>
      </c>
      <c r="J5" s="2">
        <v>10</v>
      </c>
      <c r="K5" s="2">
        <v>11</v>
      </c>
      <c r="L5" s="2">
        <v>12</v>
      </c>
      <c r="M5" s="2">
        <v>13</v>
      </c>
      <c r="N5" s="2">
        <v>14</v>
      </c>
      <c r="O5" s="2">
        <v>15</v>
      </c>
      <c r="P5" s="2">
        <v>16</v>
      </c>
    </row>
    <row r="6" spans="1:16" s="7" customFormat="1" ht="99.75" customHeight="1" x14ac:dyDescent="0.25">
      <c r="A6" s="15">
        <v>1</v>
      </c>
      <c r="B6" s="16" t="s">
        <v>110</v>
      </c>
      <c r="C6" s="17" t="s">
        <v>90</v>
      </c>
      <c r="D6" s="18" t="s">
        <v>90</v>
      </c>
      <c r="E6" s="18" t="s">
        <v>90</v>
      </c>
      <c r="F6" s="18" t="s">
        <v>90</v>
      </c>
      <c r="G6" s="18" t="s">
        <v>90</v>
      </c>
      <c r="H6" s="18" t="s">
        <v>90</v>
      </c>
      <c r="I6" s="18" t="s">
        <v>90</v>
      </c>
      <c r="J6" s="18" t="s">
        <v>90</v>
      </c>
      <c r="K6" s="18" t="s">
        <v>90</v>
      </c>
      <c r="L6" s="18" t="s">
        <v>90</v>
      </c>
      <c r="M6" s="18" t="s">
        <v>90</v>
      </c>
      <c r="N6" s="18" t="s">
        <v>90</v>
      </c>
      <c r="O6" s="18" t="s">
        <v>90</v>
      </c>
      <c r="P6" s="17" t="s">
        <v>90</v>
      </c>
    </row>
    <row r="7" spans="1:16" s="7" customFormat="1" ht="95.25" customHeight="1" x14ac:dyDescent="0.25">
      <c r="A7" s="15">
        <v>2</v>
      </c>
      <c r="B7" s="16" t="s">
        <v>109</v>
      </c>
      <c r="C7" s="17" t="s">
        <v>91</v>
      </c>
      <c r="D7" s="18" t="s">
        <v>91</v>
      </c>
      <c r="E7" s="18" t="s">
        <v>91</v>
      </c>
      <c r="F7" s="18" t="s">
        <v>91</v>
      </c>
      <c r="G7" s="18" t="s">
        <v>91</v>
      </c>
      <c r="H7" s="18" t="s">
        <v>91</v>
      </c>
      <c r="I7" s="18" t="s">
        <v>91</v>
      </c>
      <c r="J7" s="18" t="s">
        <v>91</v>
      </c>
      <c r="K7" s="18" t="s">
        <v>91</v>
      </c>
      <c r="L7" s="18" t="s">
        <v>91</v>
      </c>
      <c r="M7" s="18" t="s">
        <v>91</v>
      </c>
      <c r="N7" s="18" t="s">
        <v>91</v>
      </c>
      <c r="O7" s="18" t="s">
        <v>91</v>
      </c>
      <c r="P7" s="17" t="s">
        <v>91</v>
      </c>
    </row>
    <row r="8" spans="1:16" s="7" customFormat="1" ht="143.25" customHeight="1" x14ac:dyDescent="0.25">
      <c r="A8" s="15">
        <v>3</v>
      </c>
      <c r="B8" s="16" t="s">
        <v>111</v>
      </c>
      <c r="C8" s="17" t="s">
        <v>92</v>
      </c>
      <c r="D8" s="18" t="s">
        <v>92</v>
      </c>
      <c r="E8" s="18" t="s">
        <v>92</v>
      </c>
      <c r="F8" s="18" t="s">
        <v>92</v>
      </c>
      <c r="G8" s="18" t="s">
        <v>92</v>
      </c>
      <c r="H8" s="18" t="s">
        <v>92</v>
      </c>
      <c r="I8" s="18" t="s">
        <v>92</v>
      </c>
      <c r="J8" s="18" t="s">
        <v>92</v>
      </c>
      <c r="K8" s="18" t="s">
        <v>92</v>
      </c>
      <c r="L8" s="18" t="s">
        <v>92</v>
      </c>
      <c r="M8" s="18" t="s">
        <v>92</v>
      </c>
      <c r="N8" s="18" t="s">
        <v>92</v>
      </c>
      <c r="O8" s="18" t="s">
        <v>92</v>
      </c>
      <c r="P8" s="17" t="s">
        <v>92</v>
      </c>
    </row>
    <row r="9" spans="1:16" s="7" customFormat="1" ht="140.25" customHeight="1" x14ac:dyDescent="0.25">
      <c r="A9" s="15">
        <v>4</v>
      </c>
      <c r="B9" s="16" t="s">
        <v>112</v>
      </c>
      <c r="C9" s="17" t="s">
        <v>93</v>
      </c>
      <c r="D9" s="18" t="s">
        <v>93</v>
      </c>
      <c r="E9" s="18" t="s">
        <v>93</v>
      </c>
      <c r="F9" s="18" t="s">
        <v>93</v>
      </c>
      <c r="G9" s="18" t="s">
        <v>93</v>
      </c>
      <c r="H9" s="18" t="s">
        <v>93</v>
      </c>
      <c r="I9" s="18" t="s">
        <v>93</v>
      </c>
      <c r="J9" s="18" t="s">
        <v>93</v>
      </c>
      <c r="K9" s="18" t="s">
        <v>93</v>
      </c>
      <c r="L9" s="18" t="s">
        <v>93</v>
      </c>
      <c r="M9" s="18" t="s">
        <v>93</v>
      </c>
      <c r="N9" s="18" t="s">
        <v>93</v>
      </c>
      <c r="O9" s="18" t="s">
        <v>93</v>
      </c>
      <c r="P9" s="17" t="s">
        <v>93</v>
      </c>
    </row>
    <row r="10" spans="1:16" s="7" customFormat="1" ht="99" customHeight="1" x14ac:dyDescent="0.25">
      <c r="A10" s="15">
        <v>5</v>
      </c>
      <c r="B10" s="16" t="s">
        <v>113</v>
      </c>
      <c r="C10" s="41" t="s">
        <v>101</v>
      </c>
      <c r="D10" s="20" t="s">
        <v>101</v>
      </c>
      <c r="E10" s="20" t="s">
        <v>101</v>
      </c>
      <c r="F10" s="20" t="s">
        <v>101</v>
      </c>
      <c r="G10" s="20" t="s">
        <v>101</v>
      </c>
      <c r="H10" s="20" t="s">
        <v>101</v>
      </c>
      <c r="I10" s="20" t="s">
        <v>101</v>
      </c>
      <c r="J10" s="20" t="s">
        <v>101</v>
      </c>
      <c r="K10" s="20" t="s">
        <v>101</v>
      </c>
      <c r="L10" s="20" t="s">
        <v>101</v>
      </c>
      <c r="M10" s="20" t="s">
        <v>101</v>
      </c>
      <c r="N10" s="20" t="s">
        <v>101</v>
      </c>
      <c r="O10" s="20" t="s">
        <v>101</v>
      </c>
      <c r="P10" s="19" t="s">
        <v>101</v>
      </c>
    </row>
    <row r="11" spans="1:16" s="7" customFormat="1" ht="78.75" customHeight="1" x14ac:dyDescent="0.25">
      <c r="A11" s="15">
        <v>6</v>
      </c>
      <c r="B11" s="16" t="s">
        <v>114</v>
      </c>
      <c r="C11" s="18">
        <v>1</v>
      </c>
      <c r="D11" s="18">
        <v>1</v>
      </c>
      <c r="E11" s="18">
        <v>1</v>
      </c>
      <c r="F11" s="18">
        <v>1</v>
      </c>
      <c r="G11" s="18">
        <v>1</v>
      </c>
      <c r="H11" s="18">
        <v>1</v>
      </c>
      <c r="I11" s="18">
        <v>1</v>
      </c>
      <c r="J11" s="18">
        <v>1</v>
      </c>
      <c r="K11" s="18">
        <v>1</v>
      </c>
      <c r="L11" s="18">
        <v>1</v>
      </c>
      <c r="M11" s="18">
        <v>1</v>
      </c>
      <c r="N11" s="18">
        <v>1</v>
      </c>
      <c r="O11" s="18">
        <v>1</v>
      </c>
      <c r="P11" s="18">
        <v>1</v>
      </c>
    </row>
  </sheetData>
  <mergeCells count="6">
    <mergeCell ref="P3:P4"/>
    <mergeCell ref="A2:P2"/>
    <mergeCell ref="A3:A4"/>
    <mergeCell ref="B3:B4"/>
    <mergeCell ref="C3:C4"/>
    <mergeCell ref="D3:O3"/>
  </mergeCells>
  <pageMargins left="0.23622047244094491" right="0.23622047244094491" top="0.74803149606299213" bottom="0.74803149606299213" header="0.31496062992125984" footer="0.31496062992125984"/>
  <pageSetup paperSize="9" scale="59" fitToHeight="2" orientation="landscape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11"/>
  <sheetViews>
    <sheetView zoomScale="70" zoomScaleNormal="70" workbookViewId="0">
      <selection activeCell="E27" sqref="E9:E27"/>
    </sheetView>
  </sheetViews>
  <sheetFormatPr defaultRowHeight="15" x14ac:dyDescent="0.25"/>
  <cols>
    <col min="1" max="1" width="14.42578125" style="25" customWidth="1"/>
    <col min="2" max="2" width="27" style="25" customWidth="1"/>
    <col min="3" max="3" width="25.140625" style="25" customWidth="1"/>
    <col min="4" max="4" width="18.42578125" style="25" customWidth="1"/>
    <col min="5" max="5" width="22.42578125" style="25" customWidth="1"/>
    <col min="6" max="17" width="16.28515625" style="25" customWidth="1"/>
    <col min="18" max="16384" width="9.140625" style="25"/>
  </cols>
  <sheetData>
    <row r="1" spans="1:17" s="21" customFormat="1" x14ac:dyDescent="0.25">
      <c r="P1" s="78" t="s">
        <v>50</v>
      </c>
      <c r="Q1" s="78"/>
    </row>
    <row r="2" spans="1:17" s="21" customFormat="1" ht="27.75" customHeight="1" x14ac:dyDescent="0.3">
      <c r="A2" s="77" t="s">
        <v>140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</row>
    <row r="3" spans="1:17" s="21" customFormat="1" ht="59.25" customHeight="1" x14ac:dyDescent="0.25">
      <c r="A3" s="80" t="s">
        <v>4</v>
      </c>
      <c r="B3" s="80" t="s">
        <v>5</v>
      </c>
      <c r="C3" s="80" t="s">
        <v>6</v>
      </c>
      <c r="D3" s="80" t="s">
        <v>7</v>
      </c>
      <c r="E3" s="80" t="s">
        <v>9</v>
      </c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</row>
    <row r="4" spans="1:17" s="21" customFormat="1" ht="15.75" x14ac:dyDescent="0.25">
      <c r="A4" s="80"/>
      <c r="B4" s="80"/>
      <c r="C4" s="80"/>
      <c r="D4" s="80"/>
      <c r="E4" s="81" t="s">
        <v>8</v>
      </c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</row>
    <row r="5" spans="1:17" s="21" customFormat="1" ht="24" customHeight="1" x14ac:dyDescent="0.25">
      <c r="A5" s="80"/>
      <c r="B5" s="80"/>
      <c r="C5" s="80"/>
      <c r="D5" s="80"/>
      <c r="E5" s="81"/>
      <c r="F5" s="43" t="s">
        <v>10</v>
      </c>
      <c r="G5" s="43" t="s">
        <v>11</v>
      </c>
      <c r="H5" s="43" t="s">
        <v>12</v>
      </c>
      <c r="I5" s="43" t="s">
        <v>11</v>
      </c>
      <c r="J5" s="43" t="s">
        <v>13</v>
      </c>
      <c r="K5" s="43" t="s">
        <v>14</v>
      </c>
      <c r="L5" s="43" t="s">
        <v>15</v>
      </c>
      <c r="M5" s="43" t="s">
        <v>16</v>
      </c>
      <c r="N5" s="43" t="s">
        <v>17</v>
      </c>
      <c r="O5" s="43" t="s">
        <v>18</v>
      </c>
      <c r="P5" s="43" t="s">
        <v>19</v>
      </c>
      <c r="Q5" s="43" t="s">
        <v>20</v>
      </c>
    </row>
    <row r="6" spans="1:17" s="21" customFormat="1" ht="24" customHeight="1" x14ac:dyDescent="0.25">
      <c r="A6" s="43">
        <v>1</v>
      </c>
      <c r="B6" s="43">
        <v>2</v>
      </c>
      <c r="C6" s="43">
        <v>3</v>
      </c>
      <c r="D6" s="43">
        <v>4</v>
      </c>
      <c r="E6" s="43">
        <v>5</v>
      </c>
      <c r="F6" s="43">
        <v>6</v>
      </c>
      <c r="G6" s="43">
        <v>7</v>
      </c>
      <c r="H6" s="43">
        <v>8</v>
      </c>
      <c r="I6" s="43">
        <v>9</v>
      </c>
      <c r="J6" s="43">
        <v>10</v>
      </c>
      <c r="K6" s="43">
        <v>11</v>
      </c>
      <c r="L6" s="43">
        <v>12</v>
      </c>
      <c r="M6" s="43">
        <v>13</v>
      </c>
      <c r="N6" s="43">
        <v>14</v>
      </c>
      <c r="O6" s="43">
        <v>15</v>
      </c>
      <c r="P6" s="43">
        <v>16</v>
      </c>
      <c r="Q6" s="43">
        <v>17</v>
      </c>
    </row>
    <row r="7" spans="1:17" s="21" customFormat="1" ht="15.75" x14ac:dyDescent="0.25">
      <c r="A7" s="79" t="s">
        <v>69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</row>
    <row r="8" spans="1:17" s="23" customFormat="1" ht="32.25" customHeight="1" x14ac:dyDescent="0.25">
      <c r="A8" s="65" t="s">
        <v>26</v>
      </c>
      <c r="B8" s="62" t="s">
        <v>124</v>
      </c>
      <c r="C8" s="62" t="s">
        <v>77</v>
      </c>
      <c r="D8" s="34" t="s">
        <v>21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  <c r="O8" s="36">
        <v>0</v>
      </c>
      <c r="P8" s="36">
        <v>0</v>
      </c>
      <c r="Q8" s="36">
        <v>0</v>
      </c>
    </row>
    <row r="9" spans="1:17" s="23" customFormat="1" ht="32.25" customHeight="1" x14ac:dyDescent="0.25">
      <c r="A9" s="66"/>
      <c r="B9" s="63"/>
      <c r="C9" s="63"/>
      <c r="D9" s="31" t="s">
        <v>22</v>
      </c>
      <c r="E9" s="36">
        <v>0</v>
      </c>
      <c r="F9" s="22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  <c r="N9" s="22">
        <v>0</v>
      </c>
      <c r="O9" s="22">
        <v>0</v>
      </c>
      <c r="P9" s="22">
        <v>0</v>
      </c>
      <c r="Q9" s="22">
        <v>0</v>
      </c>
    </row>
    <row r="10" spans="1:17" s="23" customFormat="1" ht="32.25" customHeight="1" x14ac:dyDescent="0.25">
      <c r="A10" s="66"/>
      <c r="B10" s="63"/>
      <c r="C10" s="63"/>
      <c r="D10" s="31" t="s">
        <v>23</v>
      </c>
      <c r="E10" s="36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</row>
    <row r="11" spans="1:17" s="23" customFormat="1" ht="32.25" customHeight="1" x14ac:dyDescent="0.25">
      <c r="A11" s="66"/>
      <c r="B11" s="63"/>
      <c r="C11" s="63"/>
      <c r="D11" s="31" t="s">
        <v>24</v>
      </c>
      <c r="E11" s="36">
        <v>0</v>
      </c>
      <c r="F11" s="22">
        <v>0</v>
      </c>
      <c r="G11" s="22">
        <v>0</v>
      </c>
      <c r="H11" s="22">
        <v>0</v>
      </c>
      <c r="I11" s="22">
        <v>0</v>
      </c>
      <c r="J11" s="22">
        <v>0</v>
      </c>
      <c r="K11" s="22">
        <v>0</v>
      </c>
      <c r="L11" s="22">
        <v>0</v>
      </c>
      <c r="M11" s="22">
        <v>0</v>
      </c>
      <c r="N11" s="22">
        <v>0</v>
      </c>
      <c r="O11" s="22">
        <v>0</v>
      </c>
      <c r="P11" s="22">
        <v>0</v>
      </c>
      <c r="Q11" s="22">
        <v>0</v>
      </c>
    </row>
    <row r="12" spans="1:17" s="23" customFormat="1" ht="33" customHeight="1" x14ac:dyDescent="0.25">
      <c r="A12" s="67"/>
      <c r="B12" s="64"/>
      <c r="C12" s="64"/>
      <c r="D12" s="31" t="s">
        <v>25</v>
      </c>
      <c r="E12" s="36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</row>
    <row r="13" spans="1:17" s="23" customFormat="1" ht="32.25" customHeight="1" x14ac:dyDescent="0.25">
      <c r="A13" s="65" t="s">
        <v>46</v>
      </c>
      <c r="B13" s="62" t="s">
        <v>125</v>
      </c>
      <c r="C13" s="62" t="s">
        <v>77</v>
      </c>
      <c r="D13" s="34" t="s">
        <v>21</v>
      </c>
      <c r="E13" s="36">
        <f t="shared" ref="E13:E45" si="0">F13+G13+H13+I13+J13+K13+L13+M13+N13+O13+P13+Q13</f>
        <v>1811307337.9200003</v>
      </c>
      <c r="F13" s="36">
        <f t="shared" ref="F13:Q13" si="1">F14+F15+F16+F17</f>
        <v>150942278.16</v>
      </c>
      <c r="G13" s="36">
        <f t="shared" si="1"/>
        <v>150942278.16</v>
      </c>
      <c r="H13" s="36">
        <f t="shared" si="1"/>
        <v>150942278.16</v>
      </c>
      <c r="I13" s="36">
        <f t="shared" si="1"/>
        <v>150942278.16</v>
      </c>
      <c r="J13" s="36">
        <f t="shared" si="1"/>
        <v>150942278.16</v>
      </c>
      <c r="K13" s="36">
        <f t="shared" si="1"/>
        <v>150942278.16</v>
      </c>
      <c r="L13" s="36">
        <f t="shared" si="1"/>
        <v>150942278.16</v>
      </c>
      <c r="M13" s="36">
        <f t="shared" si="1"/>
        <v>150942278.16</v>
      </c>
      <c r="N13" s="36">
        <f t="shared" si="1"/>
        <v>150942278.16</v>
      </c>
      <c r="O13" s="36">
        <f t="shared" si="1"/>
        <v>150942278.16</v>
      </c>
      <c r="P13" s="36">
        <f t="shared" si="1"/>
        <v>150942278.16</v>
      </c>
      <c r="Q13" s="36">
        <f t="shared" si="1"/>
        <v>150942278.16</v>
      </c>
    </row>
    <row r="14" spans="1:17" s="23" customFormat="1" ht="32.25" customHeight="1" x14ac:dyDescent="0.25">
      <c r="A14" s="66"/>
      <c r="B14" s="63"/>
      <c r="C14" s="63"/>
      <c r="D14" s="31" t="s">
        <v>22</v>
      </c>
      <c r="E14" s="36">
        <f t="shared" si="0"/>
        <v>0</v>
      </c>
      <c r="F14" s="22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  <c r="N14" s="22">
        <v>0</v>
      </c>
      <c r="O14" s="22">
        <v>0</v>
      </c>
      <c r="P14" s="22">
        <v>0</v>
      </c>
      <c r="Q14" s="22">
        <v>0</v>
      </c>
    </row>
    <row r="15" spans="1:17" s="23" customFormat="1" ht="32.25" customHeight="1" x14ac:dyDescent="0.25">
      <c r="A15" s="66"/>
      <c r="B15" s="63"/>
      <c r="C15" s="63"/>
      <c r="D15" s="31" t="s">
        <v>23</v>
      </c>
      <c r="E15" s="36">
        <f t="shared" si="0"/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0</v>
      </c>
      <c r="N15" s="22">
        <v>0</v>
      </c>
      <c r="O15" s="22">
        <v>0</v>
      </c>
      <c r="P15" s="22">
        <v>0</v>
      </c>
      <c r="Q15" s="22">
        <v>0</v>
      </c>
    </row>
    <row r="16" spans="1:17" s="23" customFormat="1" ht="32.25" customHeight="1" x14ac:dyDescent="0.25">
      <c r="A16" s="66"/>
      <c r="B16" s="63"/>
      <c r="C16" s="63"/>
      <c r="D16" s="31" t="s">
        <v>24</v>
      </c>
      <c r="E16" s="36">
        <f t="shared" si="0"/>
        <v>1811307337.9200003</v>
      </c>
      <c r="F16" s="22">
        <v>150942278.16</v>
      </c>
      <c r="G16" s="22">
        <v>150942278.16</v>
      </c>
      <c r="H16" s="22">
        <v>150942278.16</v>
      </c>
      <c r="I16" s="22">
        <v>150942278.16</v>
      </c>
      <c r="J16" s="22">
        <v>150942278.16</v>
      </c>
      <c r="K16" s="22">
        <v>150942278.16</v>
      </c>
      <c r="L16" s="22">
        <v>150942278.16</v>
      </c>
      <c r="M16" s="22">
        <v>150942278.16</v>
      </c>
      <c r="N16" s="22">
        <v>150942278.16</v>
      </c>
      <c r="O16" s="22">
        <v>150942278.16</v>
      </c>
      <c r="P16" s="22">
        <v>150942278.16</v>
      </c>
      <c r="Q16" s="22">
        <v>150942278.16</v>
      </c>
    </row>
    <row r="17" spans="1:17" s="23" customFormat="1" ht="33" customHeight="1" x14ac:dyDescent="0.25">
      <c r="A17" s="67"/>
      <c r="B17" s="64"/>
      <c r="C17" s="64"/>
      <c r="D17" s="31" t="s">
        <v>25</v>
      </c>
      <c r="E17" s="36">
        <f t="shared" si="0"/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0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</row>
    <row r="18" spans="1:17" s="23" customFormat="1" ht="34.5" customHeight="1" x14ac:dyDescent="0.25">
      <c r="A18" s="65" t="s">
        <v>71</v>
      </c>
      <c r="B18" s="62" t="s">
        <v>126</v>
      </c>
      <c r="C18" s="62" t="s">
        <v>77</v>
      </c>
      <c r="D18" s="34" t="s">
        <v>21</v>
      </c>
      <c r="E18" s="35">
        <f t="shared" si="0"/>
        <v>47930939.689999998</v>
      </c>
      <c r="F18" s="36">
        <f t="shared" ref="F18:Q18" si="2">F19+F20+F21+F22</f>
        <v>17434539.690000001</v>
      </c>
      <c r="G18" s="36">
        <f t="shared" si="2"/>
        <v>15025200</v>
      </c>
      <c r="H18" s="36">
        <f t="shared" si="2"/>
        <v>15471200</v>
      </c>
      <c r="I18" s="36">
        <f t="shared" si="2"/>
        <v>0</v>
      </c>
      <c r="J18" s="36">
        <f t="shared" si="2"/>
        <v>0</v>
      </c>
      <c r="K18" s="36">
        <f t="shared" si="2"/>
        <v>0</v>
      </c>
      <c r="L18" s="36">
        <f t="shared" si="2"/>
        <v>0</v>
      </c>
      <c r="M18" s="36">
        <f t="shared" si="2"/>
        <v>0</v>
      </c>
      <c r="N18" s="36">
        <f t="shared" si="2"/>
        <v>0</v>
      </c>
      <c r="O18" s="36">
        <f t="shared" si="2"/>
        <v>0</v>
      </c>
      <c r="P18" s="36">
        <f t="shared" si="2"/>
        <v>0</v>
      </c>
      <c r="Q18" s="36">
        <f t="shared" si="2"/>
        <v>0</v>
      </c>
    </row>
    <row r="19" spans="1:17" s="23" customFormat="1" ht="34.5" customHeight="1" x14ac:dyDescent="0.25">
      <c r="A19" s="66"/>
      <c r="B19" s="63"/>
      <c r="C19" s="63"/>
      <c r="D19" s="31" t="s">
        <v>22</v>
      </c>
      <c r="E19" s="35">
        <f t="shared" si="0"/>
        <v>11163100</v>
      </c>
      <c r="F19" s="22">
        <v>4433000</v>
      </c>
      <c r="G19" s="22">
        <v>3147400</v>
      </c>
      <c r="H19" s="22">
        <v>3582700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  <c r="N19" s="22">
        <v>0</v>
      </c>
      <c r="O19" s="22">
        <v>0</v>
      </c>
      <c r="P19" s="22">
        <v>0</v>
      </c>
      <c r="Q19" s="22">
        <v>0</v>
      </c>
    </row>
    <row r="20" spans="1:17" s="23" customFormat="1" ht="34.5" customHeight="1" x14ac:dyDescent="0.25">
      <c r="A20" s="66"/>
      <c r="B20" s="63"/>
      <c r="C20" s="63"/>
      <c r="D20" s="31" t="s">
        <v>23</v>
      </c>
      <c r="E20" s="35">
        <f t="shared" si="0"/>
        <v>35629900</v>
      </c>
      <c r="F20" s="22">
        <v>11863600</v>
      </c>
      <c r="G20" s="22">
        <v>11877800</v>
      </c>
      <c r="H20" s="22">
        <v>11888500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  <c r="N20" s="22">
        <v>0</v>
      </c>
      <c r="O20" s="22">
        <v>0</v>
      </c>
      <c r="P20" s="22">
        <v>0</v>
      </c>
      <c r="Q20" s="22">
        <v>0</v>
      </c>
    </row>
    <row r="21" spans="1:17" s="23" customFormat="1" ht="34.5" customHeight="1" x14ac:dyDescent="0.25">
      <c r="A21" s="66"/>
      <c r="B21" s="63"/>
      <c r="C21" s="63"/>
      <c r="D21" s="31" t="s">
        <v>24</v>
      </c>
      <c r="E21" s="36">
        <f t="shared" si="0"/>
        <v>1137939.69</v>
      </c>
      <c r="F21" s="22">
        <v>1137939.69</v>
      </c>
      <c r="G21" s="22">
        <v>0</v>
      </c>
      <c r="H21" s="22">
        <v>0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  <c r="N21" s="22">
        <v>0</v>
      </c>
      <c r="O21" s="22">
        <v>0</v>
      </c>
      <c r="P21" s="22">
        <v>0</v>
      </c>
      <c r="Q21" s="22">
        <v>0</v>
      </c>
    </row>
    <row r="22" spans="1:17" s="23" customFormat="1" ht="34.5" customHeight="1" x14ac:dyDescent="0.25">
      <c r="A22" s="67"/>
      <c r="B22" s="64"/>
      <c r="C22" s="64"/>
      <c r="D22" s="31" t="s">
        <v>25</v>
      </c>
      <c r="E22" s="36">
        <f t="shared" si="0"/>
        <v>0</v>
      </c>
      <c r="F22" s="22">
        <v>0</v>
      </c>
      <c r="G22" s="22">
        <v>0</v>
      </c>
      <c r="H22" s="22">
        <v>0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  <c r="N22" s="22">
        <v>0</v>
      </c>
      <c r="O22" s="22">
        <v>0</v>
      </c>
      <c r="P22" s="22">
        <v>0</v>
      </c>
      <c r="Q22" s="22">
        <v>0</v>
      </c>
    </row>
    <row r="23" spans="1:17" s="23" customFormat="1" ht="34.5" customHeight="1" x14ac:dyDescent="0.25">
      <c r="A23" s="65" t="s">
        <v>88</v>
      </c>
      <c r="B23" s="62" t="s">
        <v>127</v>
      </c>
      <c r="C23" s="62" t="s">
        <v>95</v>
      </c>
      <c r="D23" s="34" t="s">
        <v>21</v>
      </c>
      <c r="E23" s="36">
        <f t="shared" si="0"/>
        <v>373775330.94999999</v>
      </c>
      <c r="F23" s="36">
        <f t="shared" ref="F23:Q23" si="3">F24+F25+F26+F27</f>
        <v>38984742.950000003</v>
      </c>
      <c r="G23" s="36">
        <f t="shared" si="3"/>
        <v>30435508</v>
      </c>
      <c r="H23" s="36">
        <f t="shared" si="3"/>
        <v>30435508</v>
      </c>
      <c r="I23" s="36">
        <f t="shared" si="3"/>
        <v>30435508</v>
      </c>
      <c r="J23" s="36">
        <f t="shared" si="3"/>
        <v>30435508</v>
      </c>
      <c r="K23" s="36">
        <f t="shared" si="3"/>
        <v>30435508</v>
      </c>
      <c r="L23" s="36">
        <f t="shared" si="3"/>
        <v>30435508</v>
      </c>
      <c r="M23" s="36">
        <f t="shared" si="3"/>
        <v>30435508</v>
      </c>
      <c r="N23" s="36">
        <f t="shared" si="3"/>
        <v>30435508</v>
      </c>
      <c r="O23" s="36">
        <f t="shared" si="3"/>
        <v>30435508</v>
      </c>
      <c r="P23" s="36">
        <f t="shared" si="3"/>
        <v>30435508</v>
      </c>
      <c r="Q23" s="36">
        <f t="shared" si="3"/>
        <v>30435508</v>
      </c>
    </row>
    <row r="24" spans="1:17" s="23" customFormat="1" ht="34.5" customHeight="1" x14ac:dyDescent="0.25">
      <c r="A24" s="66"/>
      <c r="B24" s="63"/>
      <c r="C24" s="63"/>
      <c r="D24" s="31" t="s">
        <v>22</v>
      </c>
      <c r="E24" s="36">
        <f t="shared" si="0"/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0</v>
      </c>
      <c r="Q24" s="22">
        <v>0</v>
      </c>
    </row>
    <row r="25" spans="1:17" s="23" customFormat="1" ht="34.5" customHeight="1" x14ac:dyDescent="0.25">
      <c r="A25" s="66"/>
      <c r="B25" s="63"/>
      <c r="C25" s="63"/>
      <c r="D25" s="31" t="s">
        <v>23</v>
      </c>
      <c r="E25" s="36">
        <f t="shared" si="0"/>
        <v>0</v>
      </c>
      <c r="F25" s="22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2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</row>
    <row r="26" spans="1:17" s="23" customFormat="1" ht="34.5" customHeight="1" x14ac:dyDescent="0.25">
      <c r="A26" s="66"/>
      <c r="B26" s="63"/>
      <c r="C26" s="63"/>
      <c r="D26" s="31" t="s">
        <v>24</v>
      </c>
      <c r="E26" s="36">
        <f t="shared" si="0"/>
        <v>373775330.94999999</v>
      </c>
      <c r="F26" s="22">
        <v>38984742.950000003</v>
      </c>
      <c r="G26" s="22">
        <v>30435508</v>
      </c>
      <c r="H26" s="22">
        <v>30435508</v>
      </c>
      <c r="I26" s="22">
        <v>30435508</v>
      </c>
      <c r="J26" s="22">
        <v>30435508</v>
      </c>
      <c r="K26" s="22">
        <v>30435508</v>
      </c>
      <c r="L26" s="22">
        <v>30435508</v>
      </c>
      <c r="M26" s="22">
        <v>30435508</v>
      </c>
      <c r="N26" s="22">
        <v>30435508</v>
      </c>
      <c r="O26" s="22">
        <v>30435508</v>
      </c>
      <c r="P26" s="22">
        <v>30435508</v>
      </c>
      <c r="Q26" s="22">
        <v>30435508</v>
      </c>
    </row>
    <row r="27" spans="1:17" s="23" customFormat="1" ht="34.5" customHeight="1" x14ac:dyDescent="0.25">
      <c r="A27" s="67"/>
      <c r="B27" s="64"/>
      <c r="C27" s="64"/>
      <c r="D27" s="31" t="s">
        <v>25</v>
      </c>
      <c r="E27" s="36">
        <f t="shared" si="0"/>
        <v>0</v>
      </c>
      <c r="F27" s="22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2">
        <v>0</v>
      </c>
      <c r="M27" s="22">
        <v>0</v>
      </c>
      <c r="N27" s="22">
        <v>0</v>
      </c>
      <c r="O27" s="22">
        <v>0</v>
      </c>
      <c r="P27" s="22">
        <v>0</v>
      </c>
      <c r="Q27" s="22">
        <v>0</v>
      </c>
    </row>
    <row r="28" spans="1:17" s="23" customFormat="1" ht="34.5" customHeight="1" x14ac:dyDescent="0.25">
      <c r="A28" s="65" t="s">
        <v>94</v>
      </c>
      <c r="B28" s="62" t="s">
        <v>128</v>
      </c>
      <c r="C28" s="62" t="s">
        <v>77</v>
      </c>
      <c r="D28" s="34" t="s">
        <v>21</v>
      </c>
      <c r="E28" s="36">
        <f t="shared" si="0"/>
        <v>240000000</v>
      </c>
      <c r="F28" s="36">
        <f t="shared" ref="F28" si="4">F29+F30+F31+F32</f>
        <v>20000000</v>
      </c>
      <c r="G28" s="36">
        <f t="shared" ref="G28" si="5">G29+G30+G31+G32</f>
        <v>20000000</v>
      </c>
      <c r="H28" s="36">
        <f t="shared" ref="H28" si="6">H29+H30+H31+H32</f>
        <v>20000000</v>
      </c>
      <c r="I28" s="36">
        <f t="shared" ref="I28" si="7">I29+I30+I31+I32</f>
        <v>20000000</v>
      </c>
      <c r="J28" s="36">
        <f t="shared" ref="J28" si="8">J29+J30+J31+J32</f>
        <v>20000000</v>
      </c>
      <c r="K28" s="36">
        <f t="shared" ref="K28" si="9">K29+K30+K31+K32</f>
        <v>20000000</v>
      </c>
      <c r="L28" s="36">
        <f t="shared" ref="L28" si="10">L29+L30+L31+L32</f>
        <v>20000000</v>
      </c>
      <c r="M28" s="36">
        <f t="shared" ref="M28" si="11">M29+M30+M31+M32</f>
        <v>20000000</v>
      </c>
      <c r="N28" s="36">
        <f t="shared" ref="N28" si="12">N29+N30+N31+N32</f>
        <v>20000000</v>
      </c>
      <c r="O28" s="36">
        <f t="shared" ref="O28" si="13">O29+O30+O31+O32</f>
        <v>20000000</v>
      </c>
      <c r="P28" s="36">
        <f t="shared" ref="P28" si="14">P29+P30+P31+P32</f>
        <v>20000000</v>
      </c>
      <c r="Q28" s="36">
        <f t="shared" ref="Q28" si="15">Q29+Q30+Q31+Q32</f>
        <v>20000000</v>
      </c>
    </row>
    <row r="29" spans="1:17" s="23" customFormat="1" ht="34.5" customHeight="1" x14ac:dyDescent="0.25">
      <c r="A29" s="66"/>
      <c r="B29" s="63"/>
      <c r="C29" s="63"/>
      <c r="D29" s="31" t="s">
        <v>22</v>
      </c>
      <c r="E29" s="36">
        <f t="shared" si="0"/>
        <v>0</v>
      </c>
      <c r="F29" s="22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2">
        <v>0</v>
      </c>
      <c r="M29" s="22">
        <v>0</v>
      </c>
      <c r="N29" s="22">
        <v>0</v>
      </c>
      <c r="O29" s="22">
        <v>0</v>
      </c>
      <c r="P29" s="22">
        <v>0</v>
      </c>
      <c r="Q29" s="22">
        <v>0</v>
      </c>
    </row>
    <row r="30" spans="1:17" s="23" customFormat="1" ht="34.5" customHeight="1" x14ac:dyDescent="0.25">
      <c r="A30" s="66"/>
      <c r="B30" s="63"/>
      <c r="C30" s="63"/>
      <c r="D30" s="31" t="s">
        <v>23</v>
      </c>
      <c r="E30" s="36">
        <f t="shared" si="0"/>
        <v>0</v>
      </c>
      <c r="F30" s="22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2">
        <v>0</v>
      </c>
      <c r="M30" s="22">
        <v>0</v>
      </c>
      <c r="N30" s="22">
        <v>0</v>
      </c>
      <c r="O30" s="22">
        <v>0</v>
      </c>
      <c r="P30" s="22">
        <v>0</v>
      </c>
      <c r="Q30" s="22">
        <v>0</v>
      </c>
    </row>
    <row r="31" spans="1:17" s="23" customFormat="1" ht="34.5" customHeight="1" x14ac:dyDescent="0.25">
      <c r="A31" s="66"/>
      <c r="B31" s="63"/>
      <c r="C31" s="63"/>
      <c r="D31" s="31" t="s">
        <v>24</v>
      </c>
      <c r="E31" s="36">
        <f t="shared" si="0"/>
        <v>240000000</v>
      </c>
      <c r="F31" s="22">
        <v>20000000</v>
      </c>
      <c r="G31" s="22">
        <v>20000000</v>
      </c>
      <c r="H31" s="22">
        <v>20000000</v>
      </c>
      <c r="I31" s="22">
        <v>20000000</v>
      </c>
      <c r="J31" s="22">
        <v>20000000</v>
      </c>
      <c r="K31" s="22">
        <v>20000000</v>
      </c>
      <c r="L31" s="22">
        <v>20000000</v>
      </c>
      <c r="M31" s="22">
        <v>20000000</v>
      </c>
      <c r="N31" s="22">
        <v>20000000</v>
      </c>
      <c r="O31" s="22">
        <v>20000000</v>
      </c>
      <c r="P31" s="22">
        <v>20000000</v>
      </c>
      <c r="Q31" s="22">
        <v>20000000</v>
      </c>
    </row>
    <row r="32" spans="1:17" s="23" customFormat="1" ht="34.5" customHeight="1" x14ac:dyDescent="0.25">
      <c r="A32" s="67"/>
      <c r="B32" s="64"/>
      <c r="C32" s="64"/>
      <c r="D32" s="31" t="s">
        <v>25</v>
      </c>
      <c r="E32" s="36">
        <f t="shared" si="0"/>
        <v>0</v>
      </c>
      <c r="F32" s="22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2">
        <v>0</v>
      </c>
      <c r="M32" s="22">
        <v>0</v>
      </c>
      <c r="N32" s="22">
        <v>0</v>
      </c>
      <c r="O32" s="22">
        <v>0</v>
      </c>
      <c r="P32" s="22">
        <v>0</v>
      </c>
      <c r="Q32" s="22">
        <v>0</v>
      </c>
    </row>
    <row r="33" spans="1:17" s="23" customFormat="1" ht="32.25" customHeight="1" x14ac:dyDescent="0.25">
      <c r="A33" s="65" t="s">
        <v>100</v>
      </c>
      <c r="B33" s="62" t="s">
        <v>129</v>
      </c>
      <c r="C33" s="62" t="s">
        <v>89</v>
      </c>
      <c r="D33" s="34" t="s">
        <v>21</v>
      </c>
      <c r="E33" s="36">
        <f t="shared" si="0"/>
        <v>12000000</v>
      </c>
      <c r="F33" s="36">
        <f t="shared" ref="F33" si="16">F34+F35+F36+F37</f>
        <v>1000000</v>
      </c>
      <c r="G33" s="36">
        <f t="shared" ref="G33" si="17">G34+G35+G36+G37</f>
        <v>1000000</v>
      </c>
      <c r="H33" s="36">
        <f t="shared" ref="H33" si="18">H34+H35+H36+H37</f>
        <v>1000000</v>
      </c>
      <c r="I33" s="36">
        <f t="shared" ref="I33" si="19">I34+I35+I36+I37</f>
        <v>1000000</v>
      </c>
      <c r="J33" s="36">
        <f t="shared" ref="J33" si="20">J34+J35+J36+J37</f>
        <v>1000000</v>
      </c>
      <c r="K33" s="36">
        <f t="shared" ref="K33" si="21">K34+K35+K36+K37</f>
        <v>1000000</v>
      </c>
      <c r="L33" s="36">
        <f t="shared" ref="L33" si="22">L34+L35+L36+L37</f>
        <v>1000000</v>
      </c>
      <c r="M33" s="36">
        <f t="shared" ref="M33" si="23">M34+M35+M36+M37</f>
        <v>1000000</v>
      </c>
      <c r="N33" s="36">
        <f t="shared" ref="N33" si="24">N34+N35+N36+N37</f>
        <v>1000000</v>
      </c>
      <c r="O33" s="36">
        <f t="shared" ref="O33" si="25">O34+O35+O36+O37</f>
        <v>1000000</v>
      </c>
      <c r="P33" s="36">
        <f t="shared" ref="P33" si="26">P34+P35+P36+P37</f>
        <v>1000000</v>
      </c>
      <c r="Q33" s="36">
        <f t="shared" ref="Q33" si="27">Q34+Q35+Q36+Q37</f>
        <v>1000000</v>
      </c>
    </row>
    <row r="34" spans="1:17" s="23" customFormat="1" ht="32.25" customHeight="1" x14ac:dyDescent="0.25">
      <c r="A34" s="66"/>
      <c r="B34" s="63"/>
      <c r="C34" s="63"/>
      <c r="D34" s="31" t="s">
        <v>22</v>
      </c>
      <c r="E34" s="36">
        <f t="shared" si="0"/>
        <v>0</v>
      </c>
      <c r="F34" s="22">
        <v>0</v>
      </c>
      <c r="G34" s="22">
        <v>0</v>
      </c>
      <c r="H34" s="22">
        <v>0</v>
      </c>
      <c r="I34" s="22">
        <v>0</v>
      </c>
      <c r="J34" s="22">
        <v>0</v>
      </c>
      <c r="K34" s="22">
        <v>0</v>
      </c>
      <c r="L34" s="22">
        <v>0</v>
      </c>
      <c r="M34" s="22">
        <v>0</v>
      </c>
      <c r="N34" s="22">
        <v>0</v>
      </c>
      <c r="O34" s="22">
        <v>0</v>
      </c>
      <c r="P34" s="22">
        <v>0</v>
      </c>
      <c r="Q34" s="22">
        <v>0</v>
      </c>
    </row>
    <row r="35" spans="1:17" s="23" customFormat="1" ht="32.25" customHeight="1" x14ac:dyDescent="0.25">
      <c r="A35" s="66"/>
      <c r="B35" s="63"/>
      <c r="C35" s="63"/>
      <c r="D35" s="31" t="s">
        <v>23</v>
      </c>
      <c r="E35" s="36">
        <f t="shared" si="0"/>
        <v>0</v>
      </c>
      <c r="F35" s="22">
        <v>0</v>
      </c>
      <c r="G35" s="22">
        <v>0</v>
      </c>
      <c r="H35" s="22">
        <v>0</v>
      </c>
      <c r="I35" s="22">
        <v>0</v>
      </c>
      <c r="J35" s="22">
        <v>0</v>
      </c>
      <c r="K35" s="22">
        <v>0</v>
      </c>
      <c r="L35" s="22">
        <v>0</v>
      </c>
      <c r="M35" s="22">
        <v>0</v>
      </c>
      <c r="N35" s="22">
        <v>0</v>
      </c>
      <c r="O35" s="22">
        <v>0</v>
      </c>
      <c r="P35" s="22">
        <v>0</v>
      </c>
      <c r="Q35" s="22">
        <v>0</v>
      </c>
    </row>
    <row r="36" spans="1:17" s="23" customFormat="1" ht="32.25" customHeight="1" x14ac:dyDescent="0.25">
      <c r="A36" s="66"/>
      <c r="B36" s="63"/>
      <c r="C36" s="63"/>
      <c r="D36" s="31" t="s">
        <v>24</v>
      </c>
      <c r="E36" s="36">
        <f t="shared" si="0"/>
        <v>12000000</v>
      </c>
      <c r="F36" s="22">
        <v>1000000</v>
      </c>
      <c r="G36" s="22">
        <v>1000000</v>
      </c>
      <c r="H36" s="22">
        <v>1000000</v>
      </c>
      <c r="I36" s="22">
        <v>1000000</v>
      </c>
      <c r="J36" s="22">
        <v>1000000</v>
      </c>
      <c r="K36" s="22">
        <v>1000000</v>
      </c>
      <c r="L36" s="22">
        <v>1000000</v>
      </c>
      <c r="M36" s="22">
        <v>1000000</v>
      </c>
      <c r="N36" s="22">
        <v>1000000</v>
      </c>
      <c r="O36" s="22">
        <v>1000000</v>
      </c>
      <c r="P36" s="22">
        <v>1000000</v>
      </c>
      <c r="Q36" s="22">
        <v>1000000</v>
      </c>
    </row>
    <row r="37" spans="1:17" s="23" customFormat="1" ht="32.25" customHeight="1" x14ac:dyDescent="0.25">
      <c r="A37" s="67"/>
      <c r="B37" s="64"/>
      <c r="C37" s="64"/>
      <c r="D37" s="31" t="s">
        <v>25</v>
      </c>
      <c r="E37" s="36">
        <f t="shared" si="0"/>
        <v>0</v>
      </c>
      <c r="F37" s="22">
        <v>0</v>
      </c>
      <c r="G37" s="22">
        <v>0</v>
      </c>
      <c r="H37" s="22">
        <v>0</v>
      </c>
      <c r="I37" s="22">
        <v>0</v>
      </c>
      <c r="J37" s="22">
        <v>0</v>
      </c>
      <c r="K37" s="22">
        <v>0</v>
      </c>
      <c r="L37" s="22">
        <v>0</v>
      </c>
      <c r="M37" s="22">
        <v>0</v>
      </c>
      <c r="N37" s="22">
        <v>0</v>
      </c>
      <c r="O37" s="22">
        <v>0</v>
      </c>
      <c r="P37" s="22">
        <v>0</v>
      </c>
      <c r="Q37" s="22">
        <v>0</v>
      </c>
    </row>
    <row r="38" spans="1:17" s="21" customFormat="1" ht="32.25" customHeight="1" x14ac:dyDescent="0.25">
      <c r="A38" s="68"/>
      <c r="B38" s="71" t="s">
        <v>70</v>
      </c>
      <c r="C38" s="57"/>
      <c r="D38" s="34" t="s">
        <v>21</v>
      </c>
      <c r="E38" s="36">
        <f t="shared" si="0"/>
        <v>2485013608.5599999</v>
      </c>
      <c r="F38" s="36">
        <f t="shared" ref="F38:Q38" si="28">F39+F40+F41+F42</f>
        <v>228361560.80000001</v>
      </c>
      <c r="G38" s="36">
        <f t="shared" si="28"/>
        <v>217402986.16</v>
      </c>
      <c r="H38" s="36">
        <f t="shared" si="28"/>
        <v>217848986.16</v>
      </c>
      <c r="I38" s="36">
        <f t="shared" si="28"/>
        <v>202377786.16</v>
      </c>
      <c r="J38" s="36">
        <f t="shared" si="28"/>
        <v>202377786.16</v>
      </c>
      <c r="K38" s="36">
        <f t="shared" si="28"/>
        <v>202377786.16</v>
      </c>
      <c r="L38" s="36">
        <f t="shared" si="28"/>
        <v>202377786.16</v>
      </c>
      <c r="M38" s="36">
        <f t="shared" si="28"/>
        <v>202377786.16</v>
      </c>
      <c r="N38" s="36">
        <f t="shared" si="28"/>
        <v>202377786.16</v>
      </c>
      <c r="O38" s="36">
        <f t="shared" si="28"/>
        <v>202377786.16</v>
      </c>
      <c r="P38" s="36">
        <f t="shared" si="28"/>
        <v>202377786.16</v>
      </c>
      <c r="Q38" s="36">
        <f t="shared" si="28"/>
        <v>202377786.16</v>
      </c>
    </row>
    <row r="39" spans="1:17" s="21" customFormat="1" ht="32.25" customHeight="1" x14ac:dyDescent="0.25">
      <c r="A39" s="69"/>
      <c r="B39" s="72"/>
      <c r="C39" s="58"/>
      <c r="D39" s="31" t="s">
        <v>22</v>
      </c>
      <c r="E39" s="36">
        <f t="shared" si="0"/>
        <v>11163100</v>
      </c>
      <c r="F39" s="22">
        <f>F9+F14+F19+F24+F29+F34</f>
        <v>4433000</v>
      </c>
      <c r="G39" s="22">
        <f t="shared" ref="G39:Q39" si="29">G9+G14+G19+G24+G29+G34</f>
        <v>3147400</v>
      </c>
      <c r="H39" s="22">
        <f t="shared" si="29"/>
        <v>3582700</v>
      </c>
      <c r="I39" s="22">
        <f t="shared" si="29"/>
        <v>0</v>
      </c>
      <c r="J39" s="22">
        <f t="shared" si="29"/>
        <v>0</v>
      </c>
      <c r="K39" s="22">
        <f t="shared" si="29"/>
        <v>0</v>
      </c>
      <c r="L39" s="22">
        <f t="shared" si="29"/>
        <v>0</v>
      </c>
      <c r="M39" s="22">
        <f t="shared" si="29"/>
        <v>0</v>
      </c>
      <c r="N39" s="22">
        <f t="shared" si="29"/>
        <v>0</v>
      </c>
      <c r="O39" s="22">
        <f t="shared" si="29"/>
        <v>0</v>
      </c>
      <c r="P39" s="22">
        <f t="shared" si="29"/>
        <v>0</v>
      </c>
      <c r="Q39" s="22">
        <f t="shared" si="29"/>
        <v>0</v>
      </c>
    </row>
    <row r="40" spans="1:17" s="21" customFormat="1" ht="32.25" customHeight="1" x14ac:dyDescent="0.25">
      <c r="A40" s="69"/>
      <c r="B40" s="72"/>
      <c r="C40" s="58"/>
      <c r="D40" s="31" t="s">
        <v>23</v>
      </c>
      <c r="E40" s="36">
        <f t="shared" si="0"/>
        <v>35629900</v>
      </c>
      <c r="F40" s="22">
        <f t="shared" ref="F40:Q42" si="30">F10+F15+F20+F25+F30+F35</f>
        <v>11863600</v>
      </c>
      <c r="G40" s="22">
        <f t="shared" si="30"/>
        <v>11877800</v>
      </c>
      <c r="H40" s="22">
        <f t="shared" si="30"/>
        <v>11888500</v>
      </c>
      <c r="I40" s="22">
        <f t="shared" si="30"/>
        <v>0</v>
      </c>
      <c r="J40" s="22">
        <f t="shared" si="30"/>
        <v>0</v>
      </c>
      <c r="K40" s="22">
        <f t="shared" si="30"/>
        <v>0</v>
      </c>
      <c r="L40" s="22">
        <f t="shared" si="30"/>
        <v>0</v>
      </c>
      <c r="M40" s="22">
        <f t="shared" si="30"/>
        <v>0</v>
      </c>
      <c r="N40" s="22">
        <f t="shared" si="30"/>
        <v>0</v>
      </c>
      <c r="O40" s="22">
        <f t="shared" si="30"/>
        <v>0</v>
      </c>
      <c r="P40" s="22">
        <f t="shared" si="30"/>
        <v>0</v>
      </c>
      <c r="Q40" s="22">
        <f t="shared" si="30"/>
        <v>0</v>
      </c>
    </row>
    <row r="41" spans="1:17" s="21" customFormat="1" ht="32.25" customHeight="1" x14ac:dyDescent="0.25">
      <c r="A41" s="69"/>
      <c r="B41" s="72"/>
      <c r="C41" s="58"/>
      <c r="D41" s="31" t="s">
        <v>24</v>
      </c>
      <c r="E41" s="36">
        <f t="shared" si="0"/>
        <v>2438220608.5599999</v>
      </c>
      <c r="F41" s="22">
        <f t="shared" si="30"/>
        <v>212064960.80000001</v>
      </c>
      <c r="G41" s="22">
        <f t="shared" si="30"/>
        <v>202377786.16</v>
      </c>
      <c r="H41" s="22">
        <f t="shared" si="30"/>
        <v>202377786.16</v>
      </c>
      <c r="I41" s="22">
        <f t="shared" si="30"/>
        <v>202377786.16</v>
      </c>
      <c r="J41" s="22">
        <f t="shared" si="30"/>
        <v>202377786.16</v>
      </c>
      <c r="K41" s="22">
        <f t="shared" si="30"/>
        <v>202377786.16</v>
      </c>
      <c r="L41" s="22">
        <f t="shared" si="30"/>
        <v>202377786.16</v>
      </c>
      <c r="M41" s="22">
        <f t="shared" si="30"/>
        <v>202377786.16</v>
      </c>
      <c r="N41" s="22">
        <f t="shared" si="30"/>
        <v>202377786.16</v>
      </c>
      <c r="O41" s="22">
        <f t="shared" si="30"/>
        <v>202377786.16</v>
      </c>
      <c r="P41" s="22">
        <f t="shared" si="30"/>
        <v>202377786.16</v>
      </c>
      <c r="Q41" s="22">
        <f t="shared" si="30"/>
        <v>202377786.16</v>
      </c>
    </row>
    <row r="42" spans="1:17" s="21" customFormat="1" ht="33.75" customHeight="1" x14ac:dyDescent="0.25">
      <c r="A42" s="70"/>
      <c r="B42" s="73"/>
      <c r="C42" s="59"/>
      <c r="D42" s="31" t="s">
        <v>25</v>
      </c>
      <c r="E42" s="36">
        <f t="shared" si="0"/>
        <v>0</v>
      </c>
      <c r="F42" s="22">
        <f t="shared" si="30"/>
        <v>0</v>
      </c>
      <c r="G42" s="22">
        <f t="shared" si="30"/>
        <v>0</v>
      </c>
      <c r="H42" s="22">
        <f t="shared" si="30"/>
        <v>0</v>
      </c>
      <c r="I42" s="22">
        <f t="shared" si="30"/>
        <v>0</v>
      </c>
      <c r="J42" s="22">
        <f t="shared" si="30"/>
        <v>0</v>
      </c>
      <c r="K42" s="22">
        <f t="shared" si="30"/>
        <v>0</v>
      </c>
      <c r="L42" s="22">
        <f t="shared" si="30"/>
        <v>0</v>
      </c>
      <c r="M42" s="22">
        <f t="shared" si="30"/>
        <v>0</v>
      </c>
      <c r="N42" s="22">
        <f t="shared" si="30"/>
        <v>0</v>
      </c>
      <c r="O42" s="22">
        <f t="shared" si="30"/>
        <v>0</v>
      </c>
      <c r="P42" s="22">
        <f t="shared" si="30"/>
        <v>0</v>
      </c>
      <c r="Q42" s="22">
        <f t="shared" si="30"/>
        <v>0</v>
      </c>
    </row>
    <row r="43" spans="1:17" s="21" customFormat="1" ht="33.75" customHeight="1" x14ac:dyDescent="0.25">
      <c r="A43" s="68"/>
      <c r="B43" s="74" t="s">
        <v>27</v>
      </c>
      <c r="C43" s="57"/>
      <c r="D43" s="34" t="s">
        <v>21</v>
      </c>
      <c r="E43" s="36">
        <f t="shared" si="0"/>
        <v>0</v>
      </c>
      <c r="F43" s="36">
        <f t="shared" ref="F43:Q43" si="31">F44+F45+F46+F47</f>
        <v>0</v>
      </c>
      <c r="G43" s="36">
        <f t="shared" si="31"/>
        <v>0</v>
      </c>
      <c r="H43" s="36">
        <f t="shared" si="31"/>
        <v>0</v>
      </c>
      <c r="I43" s="36">
        <f t="shared" si="31"/>
        <v>0</v>
      </c>
      <c r="J43" s="36">
        <f t="shared" si="31"/>
        <v>0</v>
      </c>
      <c r="K43" s="36">
        <f t="shared" si="31"/>
        <v>0</v>
      </c>
      <c r="L43" s="36">
        <f t="shared" si="31"/>
        <v>0</v>
      </c>
      <c r="M43" s="36">
        <f t="shared" si="31"/>
        <v>0</v>
      </c>
      <c r="N43" s="36">
        <f t="shared" si="31"/>
        <v>0</v>
      </c>
      <c r="O43" s="36">
        <f t="shared" si="31"/>
        <v>0</v>
      </c>
      <c r="P43" s="36">
        <f t="shared" si="31"/>
        <v>0</v>
      </c>
      <c r="Q43" s="36">
        <f t="shared" si="31"/>
        <v>0</v>
      </c>
    </row>
    <row r="44" spans="1:17" s="21" customFormat="1" ht="33.75" customHeight="1" x14ac:dyDescent="0.25">
      <c r="A44" s="69"/>
      <c r="B44" s="75"/>
      <c r="C44" s="58"/>
      <c r="D44" s="31" t="s">
        <v>22</v>
      </c>
      <c r="E44" s="36">
        <f t="shared" si="0"/>
        <v>0</v>
      </c>
      <c r="F44" s="22">
        <v>0</v>
      </c>
      <c r="G44" s="22">
        <v>0</v>
      </c>
      <c r="H44" s="22">
        <v>0</v>
      </c>
      <c r="I44" s="22">
        <v>0</v>
      </c>
      <c r="J44" s="22">
        <v>0</v>
      </c>
      <c r="K44" s="22">
        <v>0</v>
      </c>
      <c r="L44" s="22">
        <v>0</v>
      </c>
      <c r="M44" s="22">
        <v>0</v>
      </c>
      <c r="N44" s="22">
        <v>0</v>
      </c>
      <c r="O44" s="22">
        <v>0</v>
      </c>
      <c r="P44" s="22">
        <v>0</v>
      </c>
      <c r="Q44" s="22">
        <v>0</v>
      </c>
    </row>
    <row r="45" spans="1:17" s="21" customFormat="1" ht="33.75" customHeight="1" x14ac:dyDescent="0.25">
      <c r="A45" s="69"/>
      <c r="B45" s="75"/>
      <c r="C45" s="58"/>
      <c r="D45" s="31" t="s">
        <v>23</v>
      </c>
      <c r="E45" s="36">
        <f t="shared" si="0"/>
        <v>0</v>
      </c>
      <c r="F45" s="22">
        <v>0</v>
      </c>
      <c r="G45" s="22">
        <v>0</v>
      </c>
      <c r="H45" s="22">
        <v>0</v>
      </c>
      <c r="I45" s="22">
        <v>0</v>
      </c>
      <c r="J45" s="22">
        <v>0</v>
      </c>
      <c r="K45" s="22">
        <v>0</v>
      </c>
      <c r="L45" s="22">
        <v>0</v>
      </c>
      <c r="M45" s="22">
        <v>0</v>
      </c>
      <c r="N45" s="22">
        <v>0</v>
      </c>
      <c r="O45" s="22">
        <v>0</v>
      </c>
      <c r="P45" s="22">
        <v>0</v>
      </c>
      <c r="Q45" s="22">
        <v>0</v>
      </c>
    </row>
    <row r="46" spans="1:17" s="21" customFormat="1" ht="33.75" customHeight="1" x14ac:dyDescent="0.25">
      <c r="A46" s="69"/>
      <c r="B46" s="75"/>
      <c r="C46" s="58"/>
      <c r="D46" s="31" t="s">
        <v>24</v>
      </c>
      <c r="E46" s="36">
        <f t="shared" ref="E46:E47" si="32">F46+G46+H46+I46+J46+K46+L46+M46+N46+O46+P46+Q46</f>
        <v>0</v>
      </c>
      <c r="F46" s="22">
        <v>0</v>
      </c>
      <c r="G46" s="22">
        <v>0</v>
      </c>
      <c r="H46" s="22">
        <v>0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  <c r="N46" s="22">
        <v>0</v>
      </c>
      <c r="O46" s="22">
        <v>0</v>
      </c>
      <c r="P46" s="22">
        <v>0</v>
      </c>
      <c r="Q46" s="22">
        <v>0</v>
      </c>
    </row>
    <row r="47" spans="1:17" s="21" customFormat="1" ht="33.75" customHeight="1" x14ac:dyDescent="0.25">
      <c r="A47" s="70"/>
      <c r="B47" s="76"/>
      <c r="C47" s="59"/>
      <c r="D47" s="31" t="s">
        <v>25</v>
      </c>
      <c r="E47" s="36">
        <f t="shared" si="32"/>
        <v>0</v>
      </c>
      <c r="F47" s="22">
        <v>0</v>
      </c>
      <c r="G47" s="22">
        <v>0</v>
      </c>
      <c r="H47" s="22">
        <v>0</v>
      </c>
      <c r="I47" s="22">
        <v>0</v>
      </c>
      <c r="J47" s="22">
        <v>0</v>
      </c>
      <c r="K47" s="22">
        <v>0</v>
      </c>
      <c r="L47" s="22">
        <v>0</v>
      </c>
      <c r="M47" s="22">
        <v>0</v>
      </c>
      <c r="N47" s="22">
        <v>0</v>
      </c>
      <c r="O47" s="22">
        <v>0</v>
      </c>
      <c r="P47" s="22">
        <v>0</v>
      </c>
      <c r="Q47" s="22">
        <v>0</v>
      </c>
    </row>
    <row r="48" spans="1:17" s="21" customFormat="1" ht="24" customHeight="1" x14ac:dyDescent="0.25">
      <c r="A48" s="79" t="s">
        <v>72</v>
      </c>
      <c r="B48" s="79"/>
      <c r="C48" s="79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</row>
    <row r="49" spans="1:17" s="23" customFormat="1" ht="31.5" customHeight="1" x14ac:dyDescent="0.25">
      <c r="A49" s="65" t="s">
        <v>73</v>
      </c>
      <c r="B49" s="62" t="s">
        <v>130</v>
      </c>
      <c r="C49" s="62" t="s">
        <v>77</v>
      </c>
      <c r="D49" s="34" t="s">
        <v>21</v>
      </c>
      <c r="E49" s="38">
        <f>E50+E51+E52+E53</f>
        <v>48000000</v>
      </c>
      <c r="F49" s="38">
        <f t="shared" ref="F49:Q49" si="33">F53+F52+F51+F50</f>
        <v>4000000</v>
      </c>
      <c r="G49" s="38">
        <f t="shared" si="33"/>
        <v>4000000</v>
      </c>
      <c r="H49" s="38">
        <f t="shared" si="33"/>
        <v>4000000</v>
      </c>
      <c r="I49" s="38">
        <f t="shared" si="33"/>
        <v>4000000</v>
      </c>
      <c r="J49" s="38">
        <f t="shared" si="33"/>
        <v>4000000</v>
      </c>
      <c r="K49" s="38">
        <f t="shared" si="33"/>
        <v>4000000</v>
      </c>
      <c r="L49" s="38">
        <f t="shared" si="33"/>
        <v>4000000</v>
      </c>
      <c r="M49" s="38">
        <f t="shared" si="33"/>
        <v>4000000</v>
      </c>
      <c r="N49" s="38">
        <f t="shared" si="33"/>
        <v>4000000</v>
      </c>
      <c r="O49" s="38">
        <f t="shared" si="33"/>
        <v>4000000</v>
      </c>
      <c r="P49" s="38">
        <f t="shared" si="33"/>
        <v>4000000</v>
      </c>
      <c r="Q49" s="38">
        <f t="shared" si="33"/>
        <v>4000000</v>
      </c>
    </row>
    <row r="50" spans="1:17" s="23" customFormat="1" ht="31.5" customHeight="1" x14ac:dyDescent="0.25">
      <c r="A50" s="66"/>
      <c r="B50" s="63"/>
      <c r="C50" s="63"/>
      <c r="D50" s="31" t="s">
        <v>22</v>
      </c>
      <c r="E50" s="38">
        <f>F50+G50+H50+I50+J50+K50+L50+M50+N50+O50+P50+Q50</f>
        <v>0</v>
      </c>
      <c r="F50" s="37">
        <v>0</v>
      </c>
      <c r="G50" s="37">
        <v>0</v>
      </c>
      <c r="H50" s="37">
        <v>0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0</v>
      </c>
      <c r="O50" s="37">
        <v>0</v>
      </c>
      <c r="P50" s="37">
        <v>0</v>
      </c>
      <c r="Q50" s="37">
        <v>0</v>
      </c>
    </row>
    <row r="51" spans="1:17" s="23" customFormat="1" ht="31.5" customHeight="1" x14ac:dyDescent="0.25">
      <c r="A51" s="66"/>
      <c r="B51" s="63"/>
      <c r="C51" s="63"/>
      <c r="D51" s="31" t="s">
        <v>23</v>
      </c>
      <c r="E51" s="38">
        <f t="shared" ref="E51:E53" si="34">F51+G51+H51+I51+J51+K51+L51+M51+N51+O51+P51+Q51</f>
        <v>0</v>
      </c>
      <c r="F51" s="37">
        <v>0</v>
      </c>
      <c r="G51" s="37">
        <v>0</v>
      </c>
      <c r="H51" s="37">
        <v>0</v>
      </c>
      <c r="I51" s="37">
        <v>0</v>
      </c>
      <c r="J51" s="37">
        <v>0</v>
      </c>
      <c r="K51" s="37">
        <v>0</v>
      </c>
      <c r="L51" s="37">
        <v>0</v>
      </c>
      <c r="M51" s="37">
        <v>0</v>
      </c>
      <c r="N51" s="37">
        <v>0</v>
      </c>
      <c r="O51" s="37">
        <v>0</v>
      </c>
      <c r="P51" s="37">
        <v>0</v>
      </c>
      <c r="Q51" s="37">
        <v>0</v>
      </c>
    </row>
    <row r="52" spans="1:17" s="23" customFormat="1" ht="31.5" customHeight="1" x14ac:dyDescent="0.25">
      <c r="A52" s="66"/>
      <c r="B52" s="63"/>
      <c r="C52" s="63"/>
      <c r="D52" s="31" t="s">
        <v>24</v>
      </c>
      <c r="E52" s="38">
        <f t="shared" si="34"/>
        <v>48000000</v>
      </c>
      <c r="F52" s="37">
        <v>4000000</v>
      </c>
      <c r="G52" s="37">
        <v>4000000</v>
      </c>
      <c r="H52" s="37">
        <v>4000000</v>
      </c>
      <c r="I52" s="37">
        <v>4000000</v>
      </c>
      <c r="J52" s="37">
        <v>4000000</v>
      </c>
      <c r="K52" s="37">
        <v>4000000</v>
      </c>
      <c r="L52" s="37">
        <v>4000000</v>
      </c>
      <c r="M52" s="37">
        <v>4000000</v>
      </c>
      <c r="N52" s="37">
        <v>4000000</v>
      </c>
      <c r="O52" s="37">
        <v>4000000</v>
      </c>
      <c r="P52" s="37">
        <v>4000000</v>
      </c>
      <c r="Q52" s="37">
        <v>4000000</v>
      </c>
    </row>
    <row r="53" spans="1:17" s="23" customFormat="1" ht="31.5" customHeight="1" x14ac:dyDescent="0.25">
      <c r="A53" s="67"/>
      <c r="B53" s="64"/>
      <c r="C53" s="64"/>
      <c r="D53" s="31" t="s">
        <v>25</v>
      </c>
      <c r="E53" s="38">
        <f t="shared" si="34"/>
        <v>0</v>
      </c>
      <c r="F53" s="37">
        <v>0</v>
      </c>
      <c r="G53" s="37">
        <v>0</v>
      </c>
      <c r="H53" s="37">
        <v>0</v>
      </c>
      <c r="I53" s="37">
        <v>0</v>
      </c>
      <c r="J53" s="37">
        <v>0</v>
      </c>
      <c r="K53" s="37">
        <v>0</v>
      </c>
      <c r="L53" s="37">
        <v>0</v>
      </c>
      <c r="M53" s="37">
        <v>0</v>
      </c>
      <c r="N53" s="37">
        <v>0</v>
      </c>
      <c r="O53" s="37">
        <v>0</v>
      </c>
      <c r="P53" s="37">
        <v>0</v>
      </c>
      <c r="Q53" s="37">
        <v>0</v>
      </c>
    </row>
    <row r="54" spans="1:17" s="21" customFormat="1" ht="31.5" customHeight="1" x14ac:dyDescent="0.25">
      <c r="A54" s="82" t="s">
        <v>75</v>
      </c>
      <c r="B54" s="62" t="s">
        <v>131</v>
      </c>
      <c r="C54" s="62" t="s">
        <v>77</v>
      </c>
      <c r="D54" s="34" t="s">
        <v>21</v>
      </c>
      <c r="E54" s="38">
        <f>E55+E56+E57+E58</f>
        <v>0</v>
      </c>
      <c r="F54" s="38">
        <f t="shared" ref="F54" si="35">F58+F57+F56+F55</f>
        <v>0</v>
      </c>
      <c r="G54" s="38">
        <f t="shared" ref="G54" si="36">G58+G57+G56+G55</f>
        <v>0</v>
      </c>
      <c r="H54" s="38">
        <f t="shared" ref="H54" si="37">H58+H57+H56+H55</f>
        <v>0</v>
      </c>
      <c r="I54" s="38">
        <f t="shared" ref="I54" si="38">I58+I57+I56+I55</f>
        <v>0</v>
      </c>
      <c r="J54" s="38">
        <f t="shared" ref="J54" si="39">J58+J57+J56+J55</f>
        <v>0</v>
      </c>
      <c r="K54" s="38">
        <f t="shared" ref="K54" si="40">K58+K57+K56+K55</f>
        <v>0</v>
      </c>
      <c r="L54" s="38">
        <f t="shared" ref="L54" si="41">L58+L57+L56+L55</f>
        <v>0</v>
      </c>
      <c r="M54" s="38">
        <f t="shared" ref="M54" si="42">M58+M57+M56+M55</f>
        <v>0</v>
      </c>
      <c r="N54" s="38">
        <f t="shared" ref="N54" si="43">N58+N57+N56+N55</f>
        <v>0</v>
      </c>
      <c r="O54" s="38">
        <f t="shared" ref="O54" si="44">O58+O57+O56+O55</f>
        <v>0</v>
      </c>
      <c r="P54" s="38">
        <f t="shared" ref="P54" si="45">P58+P57+P56+P55</f>
        <v>0</v>
      </c>
      <c r="Q54" s="38">
        <f t="shared" ref="Q54" si="46">Q58+Q57+Q56+Q55</f>
        <v>0</v>
      </c>
    </row>
    <row r="55" spans="1:17" s="21" customFormat="1" ht="31.5" customHeight="1" x14ac:dyDescent="0.25">
      <c r="A55" s="82"/>
      <c r="B55" s="63"/>
      <c r="C55" s="63"/>
      <c r="D55" s="31" t="s">
        <v>22</v>
      </c>
      <c r="E55" s="38">
        <f>F55+G55+H55+I55+J55+K55+L55+M55+N55+O55+P55+Q55</f>
        <v>0</v>
      </c>
      <c r="F55" s="37">
        <v>0</v>
      </c>
      <c r="G55" s="37">
        <v>0</v>
      </c>
      <c r="H55" s="37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</row>
    <row r="56" spans="1:17" s="21" customFormat="1" ht="31.5" customHeight="1" x14ac:dyDescent="0.25">
      <c r="A56" s="82"/>
      <c r="B56" s="63"/>
      <c r="C56" s="63"/>
      <c r="D56" s="31" t="s">
        <v>23</v>
      </c>
      <c r="E56" s="38">
        <f t="shared" ref="E56:E58" si="47">F56+G56+H56+I56+J56+K56+L56+M56+N56+O56+P56+Q56</f>
        <v>0</v>
      </c>
      <c r="F56" s="37">
        <v>0</v>
      </c>
      <c r="G56" s="37">
        <v>0</v>
      </c>
      <c r="H56" s="37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0</v>
      </c>
    </row>
    <row r="57" spans="1:17" s="21" customFormat="1" ht="31.5" customHeight="1" x14ac:dyDescent="0.25">
      <c r="A57" s="82"/>
      <c r="B57" s="63"/>
      <c r="C57" s="63"/>
      <c r="D57" s="31" t="s">
        <v>24</v>
      </c>
      <c r="E57" s="38">
        <f t="shared" si="47"/>
        <v>0</v>
      </c>
      <c r="F57" s="37">
        <v>0</v>
      </c>
      <c r="G57" s="37">
        <v>0</v>
      </c>
      <c r="H57" s="37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0</v>
      </c>
      <c r="O57" s="37">
        <v>0</v>
      </c>
      <c r="P57" s="37">
        <v>0</v>
      </c>
      <c r="Q57" s="37">
        <v>0</v>
      </c>
    </row>
    <row r="58" spans="1:17" s="21" customFormat="1" ht="31.5" customHeight="1" x14ac:dyDescent="0.25">
      <c r="A58" s="82"/>
      <c r="B58" s="64"/>
      <c r="C58" s="64"/>
      <c r="D58" s="31" t="s">
        <v>25</v>
      </c>
      <c r="E58" s="38">
        <f t="shared" si="47"/>
        <v>0</v>
      </c>
      <c r="F58" s="37">
        <v>0</v>
      </c>
      <c r="G58" s="37">
        <v>0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</row>
    <row r="59" spans="1:17" s="21" customFormat="1" ht="31.5" customHeight="1" x14ac:dyDescent="0.25">
      <c r="A59" s="68"/>
      <c r="B59" s="71" t="s">
        <v>76</v>
      </c>
      <c r="C59" s="57"/>
      <c r="D59" s="34" t="s">
        <v>21</v>
      </c>
      <c r="E59" s="38">
        <f>E60+E61+E62+E63</f>
        <v>48000000</v>
      </c>
      <c r="F59" s="38">
        <f t="shared" ref="F59:Q59" si="48">F63+F62+F61+F60</f>
        <v>4000000</v>
      </c>
      <c r="G59" s="38">
        <f t="shared" si="48"/>
        <v>4000000</v>
      </c>
      <c r="H59" s="38">
        <f t="shared" si="48"/>
        <v>4000000</v>
      </c>
      <c r="I59" s="38">
        <f t="shared" si="48"/>
        <v>4000000</v>
      </c>
      <c r="J59" s="38">
        <f t="shared" si="48"/>
        <v>4000000</v>
      </c>
      <c r="K59" s="38">
        <f t="shared" si="48"/>
        <v>4000000</v>
      </c>
      <c r="L59" s="38">
        <f t="shared" si="48"/>
        <v>4000000</v>
      </c>
      <c r="M59" s="38">
        <f t="shared" si="48"/>
        <v>4000000</v>
      </c>
      <c r="N59" s="38">
        <f t="shared" si="48"/>
        <v>4000000</v>
      </c>
      <c r="O59" s="38">
        <f t="shared" si="48"/>
        <v>4000000</v>
      </c>
      <c r="P59" s="38">
        <f t="shared" si="48"/>
        <v>4000000</v>
      </c>
      <c r="Q59" s="38">
        <f t="shared" si="48"/>
        <v>4000000</v>
      </c>
    </row>
    <row r="60" spans="1:17" s="21" customFormat="1" ht="31.5" customHeight="1" x14ac:dyDescent="0.25">
      <c r="A60" s="69"/>
      <c r="B60" s="72"/>
      <c r="C60" s="58"/>
      <c r="D60" s="31" t="s">
        <v>22</v>
      </c>
      <c r="E60" s="38">
        <f>F60+G60+H60+I60+J60+K60+L60+M60+N60+O60+P60+Q60</f>
        <v>0</v>
      </c>
      <c r="F60" s="37">
        <f>F50+F55</f>
        <v>0</v>
      </c>
      <c r="G60" s="37">
        <f t="shared" ref="G60:Q60" si="49">G50+G55</f>
        <v>0</v>
      </c>
      <c r="H60" s="37">
        <f t="shared" si="49"/>
        <v>0</v>
      </c>
      <c r="I60" s="37">
        <f t="shared" si="49"/>
        <v>0</v>
      </c>
      <c r="J60" s="37">
        <f t="shared" si="49"/>
        <v>0</v>
      </c>
      <c r="K60" s="37">
        <f t="shared" si="49"/>
        <v>0</v>
      </c>
      <c r="L60" s="37">
        <f t="shared" si="49"/>
        <v>0</v>
      </c>
      <c r="M60" s="37">
        <f t="shared" si="49"/>
        <v>0</v>
      </c>
      <c r="N60" s="37">
        <f t="shared" si="49"/>
        <v>0</v>
      </c>
      <c r="O60" s="37">
        <f t="shared" si="49"/>
        <v>0</v>
      </c>
      <c r="P60" s="37">
        <f t="shared" si="49"/>
        <v>0</v>
      </c>
      <c r="Q60" s="37">
        <f t="shared" si="49"/>
        <v>0</v>
      </c>
    </row>
    <row r="61" spans="1:17" s="21" customFormat="1" ht="31.5" customHeight="1" x14ac:dyDescent="0.25">
      <c r="A61" s="69"/>
      <c r="B61" s="72"/>
      <c r="C61" s="58"/>
      <c r="D61" s="31" t="s">
        <v>23</v>
      </c>
      <c r="E61" s="38">
        <f t="shared" ref="E61:E63" si="50">F61+G61+H61+I61+J61+K61+L61+M61+N61+O61+P61+Q61</f>
        <v>0</v>
      </c>
      <c r="F61" s="37">
        <f t="shared" ref="F61:Q63" si="51">F51+F56</f>
        <v>0</v>
      </c>
      <c r="G61" s="37">
        <f t="shared" si="51"/>
        <v>0</v>
      </c>
      <c r="H61" s="37">
        <f t="shared" si="51"/>
        <v>0</v>
      </c>
      <c r="I61" s="37">
        <f t="shared" si="51"/>
        <v>0</v>
      </c>
      <c r="J61" s="37">
        <f t="shared" si="51"/>
        <v>0</v>
      </c>
      <c r="K61" s="37">
        <f t="shared" si="51"/>
        <v>0</v>
      </c>
      <c r="L61" s="37">
        <f t="shared" si="51"/>
        <v>0</v>
      </c>
      <c r="M61" s="37">
        <f t="shared" si="51"/>
        <v>0</v>
      </c>
      <c r="N61" s="37">
        <f t="shared" si="51"/>
        <v>0</v>
      </c>
      <c r="O61" s="37">
        <f t="shared" si="51"/>
        <v>0</v>
      </c>
      <c r="P61" s="37">
        <f t="shared" si="51"/>
        <v>0</v>
      </c>
      <c r="Q61" s="37">
        <f t="shared" si="51"/>
        <v>0</v>
      </c>
    </row>
    <row r="62" spans="1:17" s="21" customFormat="1" ht="31.5" customHeight="1" x14ac:dyDescent="0.25">
      <c r="A62" s="69"/>
      <c r="B62" s="72"/>
      <c r="C62" s="58"/>
      <c r="D62" s="31" t="s">
        <v>24</v>
      </c>
      <c r="E62" s="38">
        <f t="shared" si="50"/>
        <v>48000000</v>
      </c>
      <c r="F62" s="37">
        <f t="shared" si="51"/>
        <v>4000000</v>
      </c>
      <c r="G62" s="37">
        <f t="shared" si="51"/>
        <v>4000000</v>
      </c>
      <c r="H62" s="37">
        <f t="shared" si="51"/>
        <v>4000000</v>
      </c>
      <c r="I62" s="37">
        <f t="shared" si="51"/>
        <v>4000000</v>
      </c>
      <c r="J62" s="37">
        <f t="shared" si="51"/>
        <v>4000000</v>
      </c>
      <c r="K62" s="37">
        <f t="shared" si="51"/>
        <v>4000000</v>
      </c>
      <c r="L62" s="37">
        <f t="shared" si="51"/>
        <v>4000000</v>
      </c>
      <c r="M62" s="37">
        <f t="shared" si="51"/>
        <v>4000000</v>
      </c>
      <c r="N62" s="37">
        <f t="shared" si="51"/>
        <v>4000000</v>
      </c>
      <c r="O62" s="37">
        <f t="shared" si="51"/>
        <v>4000000</v>
      </c>
      <c r="P62" s="37">
        <f t="shared" si="51"/>
        <v>4000000</v>
      </c>
      <c r="Q62" s="37">
        <f t="shared" si="51"/>
        <v>4000000</v>
      </c>
    </row>
    <row r="63" spans="1:17" s="21" customFormat="1" ht="31.5" customHeight="1" x14ac:dyDescent="0.25">
      <c r="A63" s="70"/>
      <c r="B63" s="73"/>
      <c r="C63" s="59"/>
      <c r="D63" s="31" t="s">
        <v>25</v>
      </c>
      <c r="E63" s="38">
        <f t="shared" si="50"/>
        <v>0</v>
      </c>
      <c r="F63" s="37">
        <f t="shared" si="51"/>
        <v>0</v>
      </c>
      <c r="G63" s="37">
        <f t="shared" si="51"/>
        <v>0</v>
      </c>
      <c r="H63" s="37">
        <f t="shared" si="51"/>
        <v>0</v>
      </c>
      <c r="I63" s="37">
        <f t="shared" si="51"/>
        <v>0</v>
      </c>
      <c r="J63" s="37">
        <f t="shared" si="51"/>
        <v>0</v>
      </c>
      <c r="K63" s="37">
        <f t="shared" si="51"/>
        <v>0</v>
      </c>
      <c r="L63" s="37">
        <f t="shared" si="51"/>
        <v>0</v>
      </c>
      <c r="M63" s="37">
        <f t="shared" si="51"/>
        <v>0</v>
      </c>
      <c r="N63" s="37">
        <f t="shared" si="51"/>
        <v>0</v>
      </c>
      <c r="O63" s="37">
        <f t="shared" si="51"/>
        <v>0</v>
      </c>
      <c r="P63" s="37">
        <f t="shared" si="51"/>
        <v>0</v>
      </c>
      <c r="Q63" s="37">
        <f t="shared" si="51"/>
        <v>0</v>
      </c>
    </row>
    <row r="64" spans="1:17" s="21" customFormat="1" ht="32.25" customHeight="1" x14ac:dyDescent="0.25">
      <c r="A64" s="68"/>
      <c r="B64" s="74" t="s">
        <v>27</v>
      </c>
      <c r="C64" s="57"/>
      <c r="D64" s="34" t="s">
        <v>21</v>
      </c>
      <c r="E64" s="36">
        <f>F64+G64+H64+I64+J64+K64+L64+M64+N64+O64+P64+Q64</f>
        <v>0</v>
      </c>
      <c r="F64" s="36">
        <f t="shared" ref="F64" si="52">F65+F66+F67+F68</f>
        <v>0</v>
      </c>
      <c r="G64" s="36">
        <f t="shared" ref="G64" si="53">G65+G66+G67+G68</f>
        <v>0</v>
      </c>
      <c r="H64" s="36">
        <f t="shared" ref="H64" si="54">H65+H66+H67+H68</f>
        <v>0</v>
      </c>
      <c r="I64" s="36">
        <f t="shared" ref="I64" si="55">I65+I66+I67+I68</f>
        <v>0</v>
      </c>
      <c r="J64" s="36">
        <f t="shared" ref="J64" si="56">J65+J66+J67+J68</f>
        <v>0</v>
      </c>
      <c r="K64" s="36">
        <f t="shared" ref="K64" si="57">K65+K66+K67+K68</f>
        <v>0</v>
      </c>
      <c r="L64" s="36">
        <f t="shared" ref="L64" si="58">L65+L66+L67+L68</f>
        <v>0</v>
      </c>
      <c r="M64" s="36">
        <f t="shared" ref="M64" si="59">M65+M66+M67+M68</f>
        <v>0</v>
      </c>
      <c r="N64" s="36">
        <f t="shared" ref="N64" si="60">N65+N66+N67+N68</f>
        <v>0</v>
      </c>
      <c r="O64" s="36">
        <f t="shared" ref="O64" si="61">O65+O66+O67+O68</f>
        <v>0</v>
      </c>
      <c r="P64" s="36">
        <f t="shared" ref="P64" si="62">P65+P66+P67+P68</f>
        <v>0</v>
      </c>
      <c r="Q64" s="36">
        <f t="shared" ref="Q64" si="63">Q65+Q66+Q67+Q68</f>
        <v>0</v>
      </c>
    </row>
    <row r="65" spans="1:17" s="21" customFormat="1" ht="32.25" customHeight="1" x14ac:dyDescent="0.25">
      <c r="A65" s="69"/>
      <c r="B65" s="75"/>
      <c r="C65" s="58"/>
      <c r="D65" s="31" t="s">
        <v>22</v>
      </c>
      <c r="E65" s="36">
        <f>F65+G65+H65+I65+J65+K65+L65+M65+N65+O65+P65+Q65</f>
        <v>0</v>
      </c>
      <c r="F65" s="22">
        <v>0</v>
      </c>
      <c r="G65" s="22">
        <v>0</v>
      </c>
      <c r="H65" s="22">
        <v>0</v>
      </c>
      <c r="I65" s="22">
        <v>0</v>
      </c>
      <c r="J65" s="22">
        <v>0</v>
      </c>
      <c r="K65" s="22">
        <v>0</v>
      </c>
      <c r="L65" s="22">
        <v>0</v>
      </c>
      <c r="M65" s="22">
        <v>0</v>
      </c>
      <c r="N65" s="22">
        <v>0</v>
      </c>
      <c r="O65" s="22">
        <v>0</v>
      </c>
      <c r="P65" s="22">
        <v>0</v>
      </c>
      <c r="Q65" s="22">
        <v>0</v>
      </c>
    </row>
    <row r="66" spans="1:17" s="21" customFormat="1" ht="32.25" customHeight="1" x14ac:dyDescent="0.25">
      <c r="A66" s="69"/>
      <c r="B66" s="75"/>
      <c r="C66" s="58"/>
      <c r="D66" s="31" t="s">
        <v>23</v>
      </c>
      <c r="E66" s="36">
        <f t="shared" ref="E66:E68" si="64">F66+G66+H66+I66+J66+K66+L66+M66+N66+O66+P66+Q66</f>
        <v>0</v>
      </c>
      <c r="F66" s="22">
        <v>0</v>
      </c>
      <c r="G66" s="22">
        <v>0</v>
      </c>
      <c r="H66" s="22">
        <v>0</v>
      </c>
      <c r="I66" s="22">
        <v>0</v>
      </c>
      <c r="J66" s="22">
        <v>0</v>
      </c>
      <c r="K66" s="22">
        <v>0</v>
      </c>
      <c r="L66" s="22">
        <v>0</v>
      </c>
      <c r="M66" s="22">
        <v>0</v>
      </c>
      <c r="N66" s="22">
        <v>0</v>
      </c>
      <c r="O66" s="22">
        <v>0</v>
      </c>
      <c r="P66" s="22">
        <v>0</v>
      </c>
      <c r="Q66" s="22">
        <v>0</v>
      </c>
    </row>
    <row r="67" spans="1:17" s="21" customFormat="1" ht="32.25" customHeight="1" x14ac:dyDescent="0.25">
      <c r="A67" s="69"/>
      <c r="B67" s="75"/>
      <c r="C67" s="58"/>
      <c r="D67" s="31" t="s">
        <v>24</v>
      </c>
      <c r="E67" s="36">
        <f t="shared" si="64"/>
        <v>0</v>
      </c>
      <c r="F67" s="22">
        <v>0</v>
      </c>
      <c r="G67" s="22">
        <v>0</v>
      </c>
      <c r="H67" s="22">
        <v>0</v>
      </c>
      <c r="I67" s="22">
        <v>0</v>
      </c>
      <c r="J67" s="22">
        <v>0</v>
      </c>
      <c r="K67" s="22">
        <v>0</v>
      </c>
      <c r="L67" s="22">
        <v>0</v>
      </c>
      <c r="M67" s="22">
        <v>0</v>
      </c>
      <c r="N67" s="22">
        <v>0</v>
      </c>
      <c r="O67" s="22">
        <v>0</v>
      </c>
      <c r="P67" s="22">
        <v>0</v>
      </c>
      <c r="Q67" s="22">
        <v>0</v>
      </c>
    </row>
    <row r="68" spans="1:17" s="21" customFormat="1" ht="32.25" customHeight="1" x14ac:dyDescent="0.25">
      <c r="A68" s="70"/>
      <c r="B68" s="76"/>
      <c r="C68" s="59"/>
      <c r="D68" s="31" t="s">
        <v>25</v>
      </c>
      <c r="E68" s="36">
        <f t="shared" si="64"/>
        <v>0</v>
      </c>
      <c r="F68" s="22">
        <v>0</v>
      </c>
      <c r="G68" s="22">
        <v>0</v>
      </c>
      <c r="H68" s="22">
        <v>0</v>
      </c>
      <c r="I68" s="22">
        <v>0</v>
      </c>
      <c r="J68" s="22">
        <v>0</v>
      </c>
      <c r="K68" s="22">
        <v>0</v>
      </c>
      <c r="L68" s="22">
        <v>0</v>
      </c>
      <c r="M68" s="22">
        <v>0</v>
      </c>
      <c r="N68" s="22">
        <v>0</v>
      </c>
      <c r="O68" s="22">
        <v>0</v>
      </c>
      <c r="P68" s="22">
        <v>0</v>
      </c>
      <c r="Q68" s="22">
        <v>0</v>
      </c>
    </row>
    <row r="69" spans="1:17" s="21" customFormat="1" ht="32.25" customHeight="1" x14ac:dyDescent="0.25">
      <c r="A69" s="51" t="s">
        <v>28</v>
      </c>
      <c r="B69" s="52"/>
      <c r="C69" s="57"/>
      <c r="D69" s="34" t="s">
        <v>21</v>
      </c>
      <c r="E69" s="38">
        <f>E70+E71+E72+E73</f>
        <v>2533013608.5599999</v>
      </c>
      <c r="F69" s="38">
        <f t="shared" ref="F69:Q69" si="65">F70+F71+F72+F73</f>
        <v>232361560.80000001</v>
      </c>
      <c r="G69" s="38">
        <f t="shared" si="65"/>
        <v>221402986.16</v>
      </c>
      <c r="H69" s="38">
        <f t="shared" si="65"/>
        <v>221848986.16</v>
      </c>
      <c r="I69" s="38">
        <f t="shared" si="65"/>
        <v>206377786.16</v>
      </c>
      <c r="J69" s="38">
        <f t="shared" si="65"/>
        <v>206377786.16</v>
      </c>
      <c r="K69" s="38">
        <f t="shared" si="65"/>
        <v>206377786.16</v>
      </c>
      <c r="L69" s="38">
        <f t="shared" si="65"/>
        <v>206377786.16</v>
      </c>
      <c r="M69" s="38">
        <f t="shared" si="65"/>
        <v>206377786.16</v>
      </c>
      <c r="N69" s="38">
        <f t="shared" si="65"/>
        <v>206377786.16</v>
      </c>
      <c r="O69" s="38">
        <f t="shared" si="65"/>
        <v>206377786.16</v>
      </c>
      <c r="P69" s="38">
        <f t="shared" si="65"/>
        <v>206377786.16</v>
      </c>
      <c r="Q69" s="38">
        <f t="shared" si="65"/>
        <v>206377786.16</v>
      </c>
    </row>
    <row r="70" spans="1:17" s="21" customFormat="1" ht="32.25" customHeight="1" x14ac:dyDescent="0.25">
      <c r="A70" s="53"/>
      <c r="B70" s="54"/>
      <c r="C70" s="58"/>
      <c r="D70" s="31" t="s">
        <v>22</v>
      </c>
      <c r="E70" s="38">
        <f>F70+G70+H70+I70+J70+K70+L70+M70+N70+O70+P70+Q70</f>
        <v>11163100</v>
      </c>
      <c r="F70" s="37">
        <f>F39+F60</f>
        <v>4433000</v>
      </c>
      <c r="G70" s="37">
        <f t="shared" ref="G70:Q70" si="66">G39+G60</f>
        <v>3147400</v>
      </c>
      <c r="H70" s="37">
        <f t="shared" si="66"/>
        <v>3582700</v>
      </c>
      <c r="I70" s="37">
        <f t="shared" si="66"/>
        <v>0</v>
      </c>
      <c r="J70" s="37">
        <f t="shared" si="66"/>
        <v>0</v>
      </c>
      <c r="K70" s="37">
        <f t="shared" si="66"/>
        <v>0</v>
      </c>
      <c r="L70" s="37">
        <f t="shared" si="66"/>
        <v>0</v>
      </c>
      <c r="M70" s="37">
        <f t="shared" si="66"/>
        <v>0</v>
      </c>
      <c r="N70" s="37">
        <f t="shared" si="66"/>
        <v>0</v>
      </c>
      <c r="O70" s="37">
        <f t="shared" si="66"/>
        <v>0</v>
      </c>
      <c r="P70" s="37">
        <f t="shared" si="66"/>
        <v>0</v>
      </c>
      <c r="Q70" s="37">
        <f t="shared" si="66"/>
        <v>0</v>
      </c>
    </row>
    <row r="71" spans="1:17" s="21" customFormat="1" ht="32.25" customHeight="1" x14ac:dyDescent="0.25">
      <c r="A71" s="53"/>
      <c r="B71" s="54"/>
      <c r="C71" s="58"/>
      <c r="D71" s="31" t="s">
        <v>23</v>
      </c>
      <c r="E71" s="38">
        <f t="shared" ref="E71:E73" si="67">F71+G71+H71+I71+J71+K71+L71+M71+N71+O71+P71+Q71</f>
        <v>35629900</v>
      </c>
      <c r="F71" s="37">
        <f t="shared" ref="F71:Q73" si="68">F40+F61</f>
        <v>11863600</v>
      </c>
      <c r="G71" s="37">
        <f t="shared" si="68"/>
        <v>11877800</v>
      </c>
      <c r="H71" s="37">
        <f t="shared" si="68"/>
        <v>11888500</v>
      </c>
      <c r="I71" s="37">
        <f t="shared" si="68"/>
        <v>0</v>
      </c>
      <c r="J71" s="37">
        <f t="shared" si="68"/>
        <v>0</v>
      </c>
      <c r="K71" s="37">
        <f t="shared" si="68"/>
        <v>0</v>
      </c>
      <c r="L71" s="37">
        <f t="shared" si="68"/>
        <v>0</v>
      </c>
      <c r="M71" s="37">
        <f t="shared" si="68"/>
        <v>0</v>
      </c>
      <c r="N71" s="37">
        <f t="shared" si="68"/>
        <v>0</v>
      </c>
      <c r="O71" s="37">
        <f t="shared" si="68"/>
        <v>0</v>
      </c>
      <c r="P71" s="37">
        <f t="shared" si="68"/>
        <v>0</v>
      </c>
      <c r="Q71" s="37">
        <f t="shared" si="68"/>
        <v>0</v>
      </c>
    </row>
    <row r="72" spans="1:17" s="21" customFormat="1" ht="32.25" customHeight="1" x14ac:dyDescent="0.25">
      <c r="A72" s="53"/>
      <c r="B72" s="54"/>
      <c r="C72" s="58"/>
      <c r="D72" s="31" t="s">
        <v>24</v>
      </c>
      <c r="E72" s="38">
        <f t="shared" si="67"/>
        <v>2486220608.5599999</v>
      </c>
      <c r="F72" s="37">
        <f t="shared" si="68"/>
        <v>216064960.80000001</v>
      </c>
      <c r="G72" s="37">
        <f t="shared" si="68"/>
        <v>206377786.16</v>
      </c>
      <c r="H72" s="37">
        <f t="shared" si="68"/>
        <v>206377786.16</v>
      </c>
      <c r="I72" s="37">
        <f t="shared" si="68"/>
        <v>206377786.16</v>
      </c>
      <c r="J72" s="37">
        <f t="shared" si="68"/>
        <v>206377786.16</v>
      </c>
      <c r="K72" s="37">
        <f t="shared" si="68"/>
        <v>206377786.16</v>
      </c>
      <c r="L72" s="37">
        <f t="shared" si="68"/>
        <v>206377786.16</v>
      </c>
      <c r="M72" s="37">
        <f t="shared" si="68"/>
        <v>206377786.16</v>
      </c>
      <c r="N72" s="37">
        <f t="shared" si="68"/>
        <v>206377786.16</v>
      </c>
      <c r="O72" s="37">
        <f t="shared" si="68"/>
        <v>206377786.16</v>
      </c>
      <c r="P72" s="37">
        <f t="shared" si="68"/>
        <v>206377786.16</v>
      </c>
      <c r="Q72" s="37">
        <f t="shared" si="68"/>
        <v>206377786.16</v>
      </c>
    </row>
    <row r="73" spans="1:17" s="21" customFormat="1" ht="32.25" customHeight="1" x14ac:dyDescent="0.25">
      <c r="A73" s="55"/>
      <c r="B73" s="56"/>
      <c r="C73" s="59"/>
      <c r="D73" s="31" t="s">
        <v>25</v>
      </c>
      <c r="E73" s="38">
        <f t="shared" si="67"/>
        <v>0</v>
      </c>
      <c r="F73" s="37">
        <f t="shared" si="68"/>
        <v>0</v>
      </c>
      <c r="G73" s="37">
        <f t="shared" si="68"/>
        <v>0</v>
      </c>
      <c r="H73" s="37">
        <f t="shared" si="68"/>
        <v>0</v>
      </c>
      <c r="I73" s="37">
        <f t="shared" si="68"/>
        <v>0</v>
      </c>
      <c r="J73" s="37">
        <f t="shared" si="68"/>
        <v>0</v>
      </c>
      <c r="K73" s="37">
        <f t="shared" si="68"/>
        <v>0</v>
      </c>
      <c r="L73" s="37">
        <f t="shared" si="68"/>
        <v>0</v>
      </c>
      <c r="M73" s="37">
        <f t="shared" si="68"/>
        <v>0</v>
      </c>
      <c r="N73" s="37">
        <f t="shared" si="68"/>
        <v>0</v>
      </c>
      <c r="O73" s="37">
        <f t="shared" si="68"/>
        <v>0</v>
      </c>
      <c r="P73" s="37">
        <f t="shared" si="68"/>
        <v>0</v>
      </c>
      <c r="Q73" s="37">
        <f t="shared" si="68"/>
        <v>0</v>
      </c>
    </row>
    <row r="74" spans="1:17" s="21" customFormat="1" ht="32.25" customHeight="1" x14ac:dyDescent="0.25">
      <c r="A74" s="51" t="s">
        <v>137</v>
      </c>
      <c r="B74" s="52"/>
      <c r="C74" s="57"/>
      <c r="D74" s="34" t="s">
        <v>21</v>
      </c>
      <c r="E74" s="38">
        <f>E75+E76+E77+E78</f>
        <v>0</v>
      </c>
      <c r="F74" s="38">
        <f t="shared" ref="F74:Q74" si="69">F75+F76+F77+F78</f>
        <v>0</v>
      </c>
      <c r="G74" s="38">
        <f t="shared" si="69"/>
        <v>0</v>
      </c>
      <c r="H74" s="38">
        <f t="shared" si="69"/>
        <v>0</v>
      </c>
      <c r="I74" s="38">
        <f t="shared" si="69"/>
        <v>0</v>
      </c>
      <c r="J74" s="38">
        <f t="shared" si="69"/>
        <v>0</v>
      </c>
      <c r="K74" s="38">
        <f t="shared" si="69"/>
        <v>0</v>
      </c>
      <c r="L74" s="38">
        <f t="shared" si="69"/>
        <v>0</v>
      </c>
      <c r="M74" s="38">
        <f t="shared" si="69"/>
        <v>0</v>
      </c>
      <c r="N74" s="38">
        <f t="shared" si="69"/>
        <v>0</v>
      </c>
      <c r="O74" s="38">
        <f t="shared" si="69"/>
        <v>0</v>
      </c>
      <c r="P74" s="38">
        <f t="shared" si="69"/>
        <v>0</v>
      </c>
      <c r="Q74" s="38">
        <f t="shared" si="69"/>
        <v>0</v>
      </c>
    </row>
    <row r="75" spans="1:17" s="21" customFormat="1" ht="32.25" customHeight="1" x14ac:dyDescent="0.25">
      <c r="A75" s="53"/>
      <c r="B75" s="54"/>
      <c r="C75" s="58"/>
      <c r="D75" s="31" t="s">
        <v>22</v>
      </c>
      <c r="E75" s="38">
        <f>F75+G75+H75+I75+J75+K75+L75+M75+N75+O75+P75+Q75</f>
        <v>0</v>
      </c>
      <c r="F75" s="37">
        <f t="shared" ref="F75:Q75" si="70">F44+F65</f>
        <v>0</v>
      </c>
      <c r="G75" s="37">
        <f t="shared" si="70"/>
        <v>0</v>
      </c>
      <c r="H75" s="37">
        <f t="shared" si="70"/>
        <v>0</v>
      </c>
      <c r="I75" s="37">
        <f t="shared" si="70"/>
        <v>0</v>
      </c>
      <c r="J75" s="37">
        <f t="shared" si="70"/>
        <v>0</v>
      </c>
      <c r="K75" s="37">
        <f t="shared" si="70"/>
        <v>0</v>
      </c>
      <c r="L75" s="37">
        <f t="shared" si="70"/>
        <v>0</v>
      </c>
      <c r="M75" s="37">
        <f t="shared" si="70"/>
        <v>0</v>
      </c>
      <c r="N75" s="37">
        <f t="shared" si="70"/>
        <v>0</v>
      </c>
      <c r="O75" s="37">
        <f t="shared" si="70"/>
        <v>0</v>
      </c>
      <c r="P75" s="37">
        <f t="shared" si="70"/>
        <v>0</v>
      </c>
      <c r="Q75" s="37">
        <f t="shared" si="70"/>
        <v>0</v>
      </c>
    </row>
    <row r="76" spans="1:17" s="21" customFormat="1" ht="32.25" customHeight="1" x14ac:dyDescent="0.25">
      <c r="A76" s="53"/>
      <c r="B76" s="54"/>
      <c r="C76" s="58"/>
      <c r="D76" s="31" t="s">
        <v>23</v>
      </c>
      <c r="E76" s="38">
        <f t="shared" ref="E76:E78" si="71">F76+G76+H76+I76+J76+K76+L76+M76+N76+O76+P76+Q76</f>
        <v>0</v>
      </c>
      <c r="F76" s="37">
        <f t="shared" ref="F76:Q76" si="72">F45+F66</f>
        <v>0</v>
      </c>
      <c r="G76" s="37">
        <f t="shared" si="72"/>
        <v>0</v>
      </c>
      <c r="H76" s="37">
        <f t="shared" si="72"/>
        <v>0</v>
      </c>
      <c r="I76" s="37">
        <f t="shared" si="72"/>
        <v>0</v>
      </c>
      <c r="J76" s="37">
        <f t="shared" si="72"/>
        <v>0</v>
      </c>
      <c r="K76" s="37">
        <f t="shared" si="72"/>
        <v>0</v>
      </c>
      <c r="L76" s="37">
        <f t="shared" si="72"/>
        <v>0</v>
      </c>
      <c r="M76" s="37">
        <f t="shared" si="72"/>
        <v>0</v>
      </c>
      <c r="N76" s="37">
        <f t="shared" si="72"/>
        <v>0</v>
      </c>
      <c r="O76" s="37">
        <f t="shared" si="72"/>
        <v>0</v>
      </c>
      <c r="P76" s="37">
        <f t="shared" si="72"/>
        <v>0</v>
      </c>
      <c r="Q76" s="37">
        <f t="shared" si="72"/>
        <v>0</v>
      </c>
    </row>
    <row r="77" spans="1:17" s="21" customFormat="1" ht="32.25" customHeight="1" x14ac:dyDescent="0.25">
      <c r="A77" s="53"/>
      <c r="B77" s="54"/>
      <c r="C77" s="58"/>
      <c r="D77" s="31" t="s">
        <v>24</v>
      </c>
      <c r="E77" s="38">
        <f t="shared" si="71"/>
        <v>0</v>
      </c>
      <c r="F77" s="37">
        <f t="shared" ref="F77:Q77" si="73">F46+F67</f>
        <v>0</v>
      </c>
      <c r="G77" s="37">
        <f t="shared" si="73"/>
        <v>0</v>
      </c>
      <c r="H77" s="37">
        <f t="shared" si="73"/>
        <v>0</v>
      </c>
      <c r="I77" s="37">
        <f t="shared" si="73"/>
        <v>0</v>
      </c>
      <c r="J77" s="37">
        <f t="shared" si="73"/>
        <v>0</v>
      </c>
      <c r="K77" s="37">
        <f t="shared" si="73"/>
        <v>0</v>
      </c>
      <c r="L77" s="37">
        <f t="shared" si="73"/>
        <v>0</v>
      </c>
      <c r="M77" s="37">
        <f t="shared" si="73"/>
        <v>0</v>
      </c>
      <c r="N77" s="37">
        <f t="shared" si="73"/>
        <v>0</v>
      </c>
      <c r="O77" s="37">
        <f t="shared" si="73"/>
        <v>0</v>
      </c>
      <c r="P77" s="37">
        <f t="shared" si="73"/>
        <v>0</v>
      </c>
      <c r="Q77" s="37">
        <f t="shared" si="73"/>
        <v>0</v>
      </c>
    </row>
    <row r="78" spans="1:17" s="21" customFormat="1" ht="32.25" customHeight="1" x14ac:dyDescent="0.25">
      <c r="A78" s="55"/>
      <c r="B78" s="56"/>
      <c r="C78" s="59"/>
      <c r="D78" s="31" t="s">
        <v>25</v>
      </c>
      <c r="E78" s="38">
        <f t="shared" si="71"/>
        <v>0</v>
      </c>
      <c r="F78" s="37">
        <f t="shared" ref="F78:Q78" si="74">F47+F68</f>
        <v>0</v>
      </c>
      <c r="G78" s="37">
        <f t="shared" si="74"/>
        <v>0</v>
      </c>
      <c r="H78" s="37">
        <f t="shared" si="74"/>
        <v>0</v>
      </c>
      <c r="I78" s="37">
        <f t="shared" si="74"/>
        <v>0</v>
      </c>
      <c r="J78" s="37">
        <f t="shared" si="74"/>
        <v>0</v>
      </c>
      <c r="K78" s="37">
        <f t="shared" si="74"/>
        <v>0</v>
      </c>
      <c r="L78" s="37">
        <f t="shared" si="74"/>
        <v>0</v>
      </c>
      <c r="M78" s="37">
        <f t="shared" si="74"/>
        <v>0</v>
      </c>
      <c r="N78" s="37">
        <f t="shared" si="74"/>
        <v>0</v>
      </c>
      <c r="O78" s="37">
        <f t="shared" si="74"/>
        <v>0</v>
      </c>
      <c r="P78" s="37">
        <f t="shared" si="74"/>
        <v>0</v>
      </c>
      <c r="Q78" s="37">
        <f t="shared" si="74"/>
        <v>0</v>
      </c>
    </row>
    <row r="79" spans="1:17" s="21" customFormat="1" ht="25.5" customHeight="1" x14ac:dyDescent="0.25">
      <c r="A79" s="60" t="s">
        <v>29</v>
      </c>
      <c r="B79" s="61"/>
      <c r="C79" s="42"/>
      <c r="D79" s="31"/>
      <c r="E79" s="38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</row>
    <row r="80" spans="1:17" s="21" customFormat="1" ht="32.25" customHeight="1" x14ac:dyDescent="0.25">
      <c r="A80" s="51" t="s">
        <v>30</v>
      </c>
      <c r="B80" s="52"/>
      <c r="C80" s="57"/>
      <c r="D80" s="34" t="s">
        <v>21</v>
      </c>
      <c r="E80" s="38">
        <f>E81+E82+E83+E84</f>
        <v>0</v>
      </c>
      <c r="F80" s="38">
        <f t="shared" ref="F80:Q80" si="75">F81+F82+F83+F84</f>
        <v>0</v>
      </c>
      <c r="G80" s="38">
        <f t="shared" si="75"/>
        <v>0</v>
      </c>
      <c r="H80" s="38">
        <f t="shared" si="75"/>
        <v>0</v>
      </c>
      <c r="I80" s="38">
        <f t="shared" si="75"/>
        <v>0</v>
      </c>
      <c r="J80" s="38">
        <f t="shared" si="75"/>
        <v>0</v>
      </c>
      <c r="K80" s="38">
        <f t="shared" si="75"/>
        <v>0</v>
      </c>
      <c r="L80" s="38">
        <f t="shared" si="75"/>
        <v>0</v>
      </c>
      <c r="M80" s="38">
        <f t="shared" si="75"/>
        <v>0</v>
      </c>
      <c r="N80" s="38">
        <f t="shared" si="75"/>
        <v>0</v>
      </c>
      <c r="O80" s="38">
        <f t="shared" si="75"/>
        <v>0</v>
      </c>
      <c r="P80" s="38">
        <f t="shared" si="75"/>
        <v>0</v>
      </c>
      <c r="Q80" s="38">
        <f t="shared" si="75"/>
        <v>0</v>
      </c>
    </row>
    <row r="81" spans="1:17" s="21" customFormat="1" ht="32.25" customHeight="1" x14ac:dyDescent="0.25">
      <c r="A81" s="53"/>
      <c r="B81" s="54"/>
      <c r="C81" s="58"/>
      <c r="D81" s="31" t="s">
        <v>22</v>
      </c>
      <c r="E81" s="38">
        <f t="shared" ref="E81:E94" si="76">F81+G81+H81+I81+J81+K81+L81+M81+N81+O81+P81+Q81</f>
        <v>0</v>
      </c>
      <c r="F81" s="37">
        <v>0</v>
      </c>
      <c r="G81" s="37">
        <v>0</v>
      </c>
      <c r="H81" s="37">
        <v>0</v>
      </c>
      <c r="I81" s="37">
        <v>0</v>
      </c>
      <c r="J81" s="37">
        <v>0</v>
      </c>
      <c r="K81" s="37">
        <v>0</v>
      </c>
      <c r="L81" s="37">
        <v>0</v>
      </c>
      <c r="M81" s="37">
        <v>0</v>
      </c>
      <c r="N81" s="37">
        <v>0</v>
      </c>
      <c r="O81" s="37">
        <v>0</v>
      </c>
      <c r="P81" s="37">
        <v>0</v>
      </c>
      <c r="Q81" s="37">
        <v>0</v>
      </c>
    </row>
    <row r="82" spans="1:17" s="21" customFormat="1" ht="32.25" customHeight="1" x14ac:dyDescent="0.25">
      <c r="A82" s="53"/>
      <c r="B82" s="54"/>
      <c r="C82" s="58"/>
      <c r="D82" s="31" t="s">
        <v>23</v>
      </c>
      <c r="E82" s="38">
        <f t="shared" si="76"/>
        <v>0</v>
      </c>
      <c r="F82" s="37">
        <v>0</v>
      </c>
      <c r="G82" s="37">
        <v>0</v>
      </c>
      <c r="H82" s="37">
        <v>0</v>
      </c>
      <c r="I82" s="37">
        <v>0</v>
      </c>
      <c r="J82" s="37">
        <v>0</v>
      </c>
      <c r="K82" s="37">
        <v>0</v>
      </c>
      <c r="L82" s="37">
        <v>0</v>
      </c>
      <c r="M82" s="37">
        <v>0</v>
      </c>
      <c r="N82" s="37">
        <v>0</v>
      </c>
      <c r="O82" s="37">
        <v>0</v>
      </c>
      <c r="P82" s="37">
        <v>0</v>
      </c>
      <c r="Q82" s="37">
        <v>0</v>
      </c>
    </row>
    <row r="83" spans="1:17" s="21" customFormat="1" ht="32.25" customHeight="1" x14ac:dyDescent="0.25">
      <c r="A83" s="53"/>
      <c r="B83" s="54"/>
      <c r="C83" s="58"/>
      <c r="D83" s="31" t="s">
        <v>24</v>
      </c>
      <c r="E83" s="38">
        <f t="shared" si="76"/>
        <v>0</v>
      </c>
      <c r="F83" s="37">
        <v>0</v>
      </c>
      <c r="G83" s="37">
        <v>0</v>
      </c>
      <c r="H83" s="37">
        <v>0</v>
      </c>
      <c r="I83" s="37">
        <v>0</v>
      </c>
      <c r="J83" s="37">
        <v>0</v>
      </c>
      <c r="K83" s="37">
        <v>0</v>
      </c>
      <c r="L83" s="37">
        <v>0</v>
      </c>
      <c r="M83" s="37">
        <v>0</v>
      </c>
      <c r="N83" s="37">
        <v>0</v>
      </c>
      <c r="O83" s="37">
        <v>0</v>
      </c>
      <c r="P83" s="37">
        <v>0</v>
      </c>
      <c r="Q83" s="37">
        <v>0</v>
      </c>
    </row>
    <row r="84" spans="1:17" s="21" customFormat="1" ht="32.25" customHeight="1" x14ac:dyDescent="0.25">
      <c r="A84" s="55"/>
      <c r="B84" s="56"/>
      <c r="C84" s="59"/>
      <c r="D84" s="31" t="s">
        <v>25</v>
      </c>
      <c r="E84" s="38">
        <f t="shared" si="76"/>
        <v>0</v>
      </c>
      <c r="F84" s="37">
        <f t="shared" ref="F84:Q84" si="77">F53+F74</f>
        <v>0</v>
      </c>
      <c r="G84" s="37">
        <f t="shared" si="77"/>
        <v>0</v>
      </c>
      <c r="H84" s="37">
        <f t="shared" si="77"/>
        <v>0</v>
      </c>
      <c r="I84" s="37">
        <f t="shared" si="77"/>
        <v>0</v>
      </c>
      <c r="J84" s="37">
        <f t="shared" si="77"/>
        <v>0</v>
      </c>
      <c r="K84" s="37">
        <f t="shared" si="77"/>
        <v>0</v>
      </c>
      <c r="L84" s="37">
        <f t="shared" si="77"/>
        <v>0</v>
      </c>
      <c r="M84" s="37">
        <f t="shared" si="77"/>
        <v>0</v>
      </c>
      <c r="N84" s="37">
        <f t="shared" si="77"/>
        <v>0</v>
      </c>
      <c r="O84" s="37">
        <f t="shared" si="77"/>
        <v>0</v>
      </c>
      <c r="P84" s="37">
        <f t="shared" si="77"/>
        <v>0</v>
      </c>
      <c r="Q84" s="37">
        <f t="shared" si="77"/>
        <v>0</v>
      </c>
    </row>
    <row r="85" spans="1:17" s="21" customFormat="1" ht="32.25" customHeight="1" x14ac:dyDescent="0.25">
      <c r="A85" s="51" t="s">
        <v>31</v>
      </c>
      <c r="B85" s="52"/>
      <c r="C85" s="57"/>
      <c r="D85" s="34" t="s">
        <v>21</v>
      </c>
      <c r="E85" s="36">
        <f>F85+G85+H85+I85+J85+K85+L85+M85+N85+O85+P85+Q85</f>
        <v>0</v>
      </c>
      <c r="F85" s="36">
        <f t="shared" ref="F85" si="78">F86+F87+F88+F89</f>
        <v>0</v>
      </c>
      <c r="G85" s="36">
        <f t="shared" ref="G85" si="79">G86+G87+G88+G89</f>
        <v>0</v>
      </c>
      <c r="H85" s="36">
        <f t="shared" ref="H85" si="80">H86+H87+H88+H89</f>
        <v>0</v>
      </c>
      <c r="I85" s="36">
        <f t="shared" ref="I85" si="81">I86+I87+I88+I89</f>
        <v>0</v>
      </c>
      <c r="J85" s="36">
        <f t="shared" ref="J85" si="82">J86+J87+J88+J89</f>
        <v>0</v>
      </c>
      <c r="K85" s="36">
        <f t="shared" ref="K85" si="83">K86+K87+K88+K89</f>
        <v>0</v>
      </c>
      <c r="L85" s="36">
        <f t="shared" ref="L85" si="84">L86+L87+L88+L89</f>
        <v>0</v>
      </c>
      <c r="M85" s="36">
        <f t="shared" ref="M85" si="85">M86+M87+M88+M89</f>
        <v>0</v>
      </c>
      <c r="N85" s="36">
        <f t="shared" ref="N85" si="86">N86+N87+N88+N89</f>
        <v>0</v>
      </c>
      <c r="O85" s="36">
        <f t="shared" ref="O85" si="87">O86+O87+O88+O89</f>
        <v>0</v>
      </c>
      <c r="P85" s="36">
        <f t="shared" ref="P85" si="88">P86+P87+P88+P89</f>
        <v>0</v>
      </c>
      <c r="Q85" s="36">
        <f t="shared" ref="Q85" si="89">Q86+Q87+Q88+Q89</f>
        <v>0</v>
      </c>
    </row>
    <row r="86" spans="1:17" s="21" customFormat="1" ht="32.25" customHeight="1" x14ac:dyDescent="0.25">
      <c r="A86" s="53"/>
      <c r="B86" s="54"/>
      <c r="C86" s="58"/>
      <c r="D86" s="31" t="s">
        <v>22</v>
      </c>
      <c r="E86" s="38">
        <f t="shared" si="76"/>
        <v>0</v>
      </c>
      <c r="F86" s="22">
        <v>0</v>
      </c>
      <c r="G86" s="22">
        <v>0</v>
      </c>
      <c r="H86" s="22">
        <v>0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  <c r="N86" s="22">
        <v>0</v>
      </c>
      <c r="O86" s="22">
        <v>0</v>
      </c>
      <c r="P86" s="22">
        <v>0</v>
      </c>
      <c r="Q86" s="22">
        <v>0</v>
      </c>
    </row>
    <row r="87" spans="1:17" s="21" customFormat="1" ht="32.25" customHeight="1" x14ac:dyDescent="0.25">
      <c r="A87" s="53"/>
      <c r="B87" s="54"/>
      <c r="C87" s="58"/>
      <c r="D87" s="31" t="s">
        <v>23</v>
      </c>
      <c r="E87" s="38">
        <f t="shared" si="76"/>
        <v>0</v>
      </c>
      <c r="F87" s="22">
        <v>0</v>
      </c>
      <c r="G87" s="22">
        <v>0</v>
      </c>
      <c r="H87" s="22">
        <v>0</v>
      </c>
      <c r="I87" s="22">
        <v>0</v>
      </c>
      <c r="J87" s="22">
        <v>0</v>
      </c>
      <c r="K87" s="22">
        <v>0</v>
      </c>
      <c r="L87" s="22">
        <v>0</v>
      </c>
      <c r="M87" s="22">
        <v>0</v>
      </c>
      <c r="N87" s="22">
        <v>0</v>
      </c>
      <c r="O87" s="22">
        <v>0</v>
      </c>
      <c r="P87" s="22">
        <v>0</v>
      </c>
      <c r="Q87" s="22">
        <v>0</v>
      </c>
    </row>
    <row r="88" spans="1:17" s="21" customFormat="1" ht="32.25" customHeight="1" x14ac:dyDescent="0.25">
      <c r="A88" s="53"/>
      <c r="B88" s="54"/>
      <c r="C88" s="58"/>
      <c r="D88" s="31" t="s">
        <v>24</v>
      </c>
      <c r="E88" s="38">
        <f t="shared" si="76"/>
        <v>0</v>
      </c>
      <c r="F88" s="22">
        <v>0</v>
      </c>
      <c r="G88" s="22">
        <v>0</v>
      </c>
      <c r="H88" s="22">
        <v>0</v>
      </c>
      <c r="I88" s="22">
        <v>0</v>
      </c>
      <c r="J88" s="22">
        <v>0</v>
      </c>
      <c r="K88" s="22">
        <v>0</v>
      </c>
      <c r="L88" s="22">
        <v>0</v>
      </c>
      <c r="M88" s="22">
        <v>0</v>
      </c>
      <c r="N88" s="22">
        <v>0</v>
      </c>
      <c r="O88" s="22">
        <v>0</v>
      </c>
      <c r="P88" s="22">
        <v>0</v>
      </c>
      <c r="Q88" s="22">
        <v>0</v>
      </c>
    </row>
    <row r="89" spans="1:17" s="21" customFormat="1" ht="32.25" customHeight="1" x14ac:dyDescent="0.25">
      <c r="A89" s="55"/>
      <c r="B89" s="56"/>
      <c r="C89" s="59"/>
      <c r="D89" s="31" t="s">
        <v>25</v>
      </c>
      <c r="E89" s="38">
        <f t="shared" si="76"/>
        <v>0</v>
      </c>
      <c r="F89" s="22">
        <v>0</v>
      </c>
      <c r="G89" s="22">
        <v>0</v>
      </c>
      <c r="H89" s="22">
        <v>0</v>
      </c>
      <c r="I89" s="22">
        <v>0</v>
      </c>
      <c r="J89" s="22">
        <v>0</v>
      </c>
      <c r="K89" s="22">
        <v>0</v>
      </c>
      <c r="L89" s="22">
        <v>0</v>
      </c>
      <c r="M89" s="22">
        <v>0</v>
      </c>
      <c r="N89" s="22">
        <v>0</v>
      </c>
      <c r="O89" s="22">
        <v>0</v>
      </c>
      <c r="P89" s="22">
        <v>0</v>
      </c>
      <c r="Q89" s="22">
        <v>0</v>
      </c>
    </row>
    <row r="90" spans="1:17" s="21" customFormat="1" ht="32.25" customHeight="1" x14ac:dyDescent="0.25">
      <c r="A90" s="51" t="s">
        <v>32</v>
      </c>
      <c r="B90" s="52"/>
      <c r="C90" s="57"/>
      <c r="D90" s="34" t="s">
        <v>21</v>
      </c>
      <c r="E90" s="36">
        <f>F90+G90+H90+I90+J90+K90+L90+M90+N90+O90+P90+Q90</f>
        <v>0</v>
      </c>
      <c r="F90" s="36">
        <f t="shared" ref="F90" si="90">F91+F92+F93+F94</f>
        <v>0</v>
      </c>
      <c r="G90" s="36">
        <f t="shared" ref="G90" si="91">G91+G92+G93+G94</f>
        <v>0</v>
      </c>
      <c r="H90" s="36">
        <f t="shared" ref="H90" si="92">H91+H92+H93+H94</f>
        <v>0</v>
      </c>
      <c r="I90" s="36">
        <f t="shared" ref="I90" si="93">I91+I92+I93+I94</f>
        <v>0</v>
      </c>
      <c r="J90" s="36">
        <f t="shared" ref="J90" si="94">J91+J92+J93+J94</f>
        <v>0</v>
      </c>
      <c r="K90" s="36">
        <f t="shared" ref="K90" si="95">K91+K92+K93+K94</f>
        <v>0</v>
      </c>
      <c r="L90" s="36">
        <f t="shared" ref="L90" si="96">L91+L92+L93+L94</f>
        <v>0</v>
      </c>
      <c r="M90" s="36">
        <f t="shared" ref="M90" si="97">M91+M92+M93+M94</f>
        <v>0</v>
      </c>
      <c r="N90" s="36">
        <f t="shared" ref="N90" si="98">N91+N92+N93+N94</f>
        <v>0</v>
      </c>
      <c r="O90" s="36">
        <f t="shared" ref="O90" si="99">O91+O92+O93+O94</f>
        <v>0</v>
      </c>
      <c r="P90" s="36">
        <f t="shared" ref="P90" si="100">P91+P92+P93+P94</f>
        <v>0</v>
      </c>
      <c r="Q90" s="36">
        <f t="shared" ref="Q90" si="101">Q91+Q92+Q93+Q94</f>
        <v>0</v>
      </c>
    </row>
    <row r="91" spans="1:17" s="21" customFormat="1" ht="32.25" customHeight="1" x14ac:dyDescent="0.25">
      <c r="A91" s="53"/>
      <c r="B91" s="54"/>
      <c r="C91" s="58"/>
      <c r="D91" s="31" t="s">
        <v>22</v>
      </c>
      <c r="E91" s="38">
        <f t="shared" si="76"/>
        <v>0</v>
      </c>
      <c r="F91" s="22">
        <v>0</v>
      </c>
      <c r="G91" s="22">
        <v>0</v>
      </c>
      <c r="H91" s="22">
        <v>0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  <c r="N91" s="22">
        <v>0</v>
      </c>
      <c r="O91" s="22">
        <v>0</v>
      </c>
      <c r="P91" s="22">
        <v>0</v>
      </c>
      <c r="Q91" s="22">
        <v>0</v>
      </c>
    </row>
    <row r="92" spans="1:17" s="21" customFormat="1" ht="32.25" customHeight="1" x14ac:dyDescent="0.25">
      <c r="A92" s="53"/>
      <c r="B92" s="54"/>
      <c r="C92" s="58"/>
      <c r="D92" s="31" t="s">
        <v>23</v>
      </c>
      <c r="E92" s="38">
        <f t="shared" si="76"/>
        <v>0</v>
      </c>
      <c r="F92" s="22">
        <v>0</v>
      </c>
      <c r="G92" s="22">
        <v>0</v>
      </c>
      <c r="H92" s="22">
        <v>0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  <c r="N92" s="22">
        <v>0</v>
      </c>
      <c r="O92" s="22">
        <v>0</v>
      </c>
      <c r="P92" s="22">
        <v>0</v>
      </c>
      <c r="Q92" s="22">
        <v>0</v>
      </c>
    </row>
    <row r="93" spans="1:17" s="21" customFormat="1" ht="32.25" customHeight="1" x14ac:dyDescent="0.25">
      <c r="A93" s="53"/>
      <c r="B93" s="54"/>
      <c r="C93" s="58"/>
      <c r="D93" s="31" t="s">
        <v>24</v>
      </c>
      <c r="E93" s="38">
        <f t="shared" si="76"/>
        <v>0</v>
      </c>
      <c r="F93" s="22">
        <v>0</v>
      </c>
      <c r="G93" s="22">
        <v>0</v>
      </c>
      <c r="H93" s="22">
        <v>0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  <c r="N93" s="22">
        <v>0</v>
      </c>
      <c r="O93" s="22">
        <v>0</v>
      </c>
      <c r="P93" s="22">
        <v>0</v>
      </c>
      <c r="Q93" s="22">
        <v>0</v>
      </c>
    </row>
    <row r="94" spans="1:17" s="21" customFormat="1" ht="32.25" customHeight="1" x14ac:dyDescent="0.25">
      <c r="A94" s="55"/>
      <c r="B94" s="56"/>
      <c r="C94" s="59"/>
      <c r="D94" s="31" t="s">
        <v>25</v>
      </c>
      <c r="E94" s="38">
        <f t="shared" si="76"/>
        <v>0</v>
      </c>
      <c r="F94" s="22">
        <v>0</v>
      </c>
      <c r="G94" s="22">
        <v>0</v>
      </c>
      <c r="H94" s="22">
        <v>0</v>
      </c>
      <c r="I94" s="22">
        <v>0</v>
      </c>
      <c r="J94" s="22">
        <v>0</v>
      </c>
      <c r="K94" s="22">
        <v>0</v>
      </c>
      <c r="L94" s="22">
        <v>0</v>
      </c>
      <c r="M94" s="22">
        <v>0</v>
      </c>
      <c r="N94" s="22">
        <v>0</v>
      </c>
      <c r="O94" s="22">
        <v>0</v>
      </c>
      <c r="P94" s="22">
        <v>0</v>
      </c>
      <c r="Q94" s="22">
        <v>0</v>
      </c>
    </row>
    <row r="95" spans="1:17" s="21" customFormat="1" ht="32.25" customHeight="1" x14ac:dyDescent="0.25">
      <c r="A95" s="51" t="s">
        <v>138</v>
      </c>
      <c r="B95" s="52"/>
      <c r="C95" s="57"/>
      <c r="D95" s="34" t="s">
        <v>21</v>
      </c>
      <c r="E95" s="36">
        <f>F95+G95+H95+I95+J95+K95+L95+M95+N95+O95+P95+Q95</f>
        <v>2533013608.5600004</v>
      </c>
      <c r="F95" s="36">
        <f t="shared" ref="F95:Q95" si="102">F96+F97+F98+F99</f>
        <v>232361560.80000001</v>
      </c>
      <c r="G95" s="36">
        <f t="shared" si="102"/>
        <v>221402986.16</v>
      </c>
      <c r="H95" s="36">
        <f t="shared" si="102"/>
        <v>221848986.16</v>
      </c>
      <c r="I95" s="36">
        <f t="shared" si="102"/>
        <v>206377786.16</v>
      </c>
      <c r="J95" s="36">
        <f t="shared" si="102"/>
        <v>206377786.16</v>
      </c>
      <c r="K95" s="36">
        <f t="shared" si="102"/>
        <v>206377786.16</v>
      </c>
      <c r="L95" s="36">
        <f t="shared" si="102"/>
        <v>206377786.16</v>
      </c>
      <c r="M95" s="36">
        <f t="shared" si="102"/>
        <v>206377786.16</v>
      </c>
      <c r="N95" s="36">
        <f t="shared" si="102"/>
        <v>206377786.16</v>
      </c>
      <c r="O95" s="36">
        <f t="shared" si="102"/>
        <v>206377786.16</v>
      </c>
      <c r="P95" s="36">
        <f t="shared" si="102"/>
        <v>206377786.16</v>
      </c>
      <c r="Q95" s="36">
        <f t="shared" si="102"/>
        <v>206377786.16</v>
      </c>
    </row>
    <row r="96" spans="1:17" s="21" customFormat="1" ht="32.25" customHeight="1" x14ac:dyDescent="0.25">
      <c r="A96" s="53"/>
      <c r="B96" s="54"/>
      <c r="C96" s="58"/>
      <c r="D96" s="31" t="s">
        <v>22</v>
      </c>
      <c r="E96" s="36">
        <f>F96+G96+H96+I96+J96+K96+L96+M96+N96+O96+P96+Q96</f>
        <v>11163100</v>
      </c>
      <c r="F96" s="22">
        <f t="shared" ref="F96:Q96" si="103">F101+F106</f>
        <v>4433000</v>
      </c>
      <c r="G96" s="22">
        <f t="shared" si="103"/>
        <v>3147400</v>
      </c>
      <c r="H96" s="22">
        <f t="shared" si="103"/>
        <v>3582700</v>
      </c>
      <c r="I96" s="22">
        <f t="shared" si="103"/>
        <v>0</v>
      </c>
      <c r="J96" s="22">
        <f t="shared" si="103"/>
        <v>0</v>
      </c>
      <c r="K96" s="22">
        <f t="shared" si="103"/>
        <v>0</v>
      </c>
      <c r="L96" s="22">
        <f t="shared" si="103"/>
        <v>0</v>
      </c>
      <c r="M96" s="22">
        <f t="shared" si="103"/>
        <v>0</v>
      </c>
      <c r="N96" s="22">
        <f t="shared" si="103"/>
        <v>0</v>
      </c>
      <c r="O96" s="22">
        <f t="shared" si="103"/>
        <v>0</v>
      </c>
      <c r="P96" s="22">
        <f t="shared" si="103"/>
        <v>0</v>
      </c>
      <c r="Q96" s="22">
        <f t="shared" si="103"/>
        <v>0</v>
      </c>
    </row>
    <row r="97" spans="1:17" s="21" customFormat="1" ht="32.25" customHeight="1" x14ac:dyDescent="0.25">
      <c r="A97" s="53"/>
      <c r="B97" s="54"/>
      <c r="C97" s="58"/>
      <c r="D97" s="31" t="s">
        <v>23</v>
      </c>
      <c r="E97" s="36">
        <f t="shared" ref="E97:E99" si="104">F97+G97+H97+I97+J97+K97+L97+M97+N97+O97+P97+Q97</f>
        <v>35629900</v>
      </c>
      <c r="F97" s="22">
        <f t="shared" ref="F97:Q99" si="105">F102+F107</f>
        <v>11863600</v>
      </c>
      <c r="G97" s="22">
        <f t="shared" si="105"/>
        <v>11877800</v>
      </c>
      <c r="H97" s="22">
        <f t="shared" si="105"/>
        <v>11888500</v>
      </c>
      <c r="I97" s="22">
        <f t="shared" si="105"/>
        <v>0</v>
      </c>
      <c r="J97" s="22">
        <f t="shared" si="105"/>
        <v>0</v>
      </c>
      <c r="K97" s="22">
        <f t="shared" si="105"/>
        <v>0</v>
      </c>
      <c r="L97" s="22">
        <f t="shared" si="105"/>
        <v>0</v>
      </c>
      <c r="M97" s="22">
        <f t="shared" si="105"/>
        <v>0</v>
      </c>
      <c r="N97" s="22">
        <f t="shared" si="105"/>
        <v>0</v>
      </c>
      <c r="O97" s="22">
        <f t="shared" si="105"/>
        <v>0</v>
      </c>
      <c r="P97" s="22">
        <f t="shared" si="105"/>
        <v>0</v>
      </c>
      <c r="Q97" s="22">
        <f t="shared" si="105"/>
        <v>0</v>
      </c>
    </row>
    <row r="98" spans="1:17" s="21" customFormat="1" ht="32.25" customHeight="1" x14ac:dyDescent="0.25">
      <c r="A98" s="53"/>
      <c r="B98" s="54"/>
      <c r="C98" s="58"/>
      <c r="D98" s="31" t="s">
        <v>24</v>
      </c>
      <c r="E98" s="36">
        <f t="shared" si="104"/>
        <v>2486220608.5599999</v>
      </c>
      <c r="F98" s="22">
        <f t="shared" si="105"/>
        <v>216064960.80000001</v>
      </c>
      <c r="G98" s="22">
        <f t="shared" si="105"/>
        <v>206377786.16</v>
      </c>
      <c r="H98" s="22">
        <f t="shared" si="105"/>
        <v>206377786.16</v>
      </c>
      <c r="I98" s="22">
        <f t="shared" si="105"/>
        <v>206377786.16</v>
      </c>
      <c r="J98" s="22">
        <f t="shared" si="105"/>
        <v>206377786.16</v>
      </c>
      <c r="K98" s="22">
        <f t="shared" si="105"/>
        <v>206377786.16</v>
      </c>
      <c r="L98" s="22">
        <f t="shared" si="105"/>
        <v>206377786.16</v>
      </c>
      <c r="M98" s="22">
        <f t="shared" si="105"/>
        <v>206377786.16</v>
      </c>
      <c r="N98" s="22">
        <f t="shared" si="105"/>
        <v>206377786.16</v>
      </c>
      <c r="O98" s="22">
        <f t="shared" si="105"/>
        <v>206377786.16</v>
      </c>
      <c r="P98" s="22">
        <f t="shared" si="105"/>
        <v>206377786.16</v>
      </c>
      <c r="Q98" s="22">
        <f t="shared" si="105"/>
        <v>206377786.16</v>
      </c>
    </row>
    <row r="99" spans="1:17" s="21" customFormat="1" ht="32.25" customHeight="1" x14ac:dyDescent="0.25">
      <c r="A99" s="55"/>
      <c r="B99" s="56"/>
      <c r="C99" s="59"/>
      <c r="D99" s="31" t="s">
        <v>25</v>
      </c>
      <c r="E99" s="36">
        <f t="shared" si="104"/>
        <v>0</v>
      </c>
      <c r="F99" s="22">
        <f t="shared" si="105"/>
        <v>0</v>
      </c>
      <c r="G99" s="22">
        <f t="shared" si="105"/>
        <v>0</v>
      </c>
      <c r="H99" s="22">
        <f t="shared" si="105"/>
        <v>0</v>
      </c>
      <c r="I99" s="22">
        <f t="shared" si="105"/>
        <v>0</v>
      </c>
      <c r="J99" s="22">
        <f t="shared" si="105"/>
        <v>0</v>
      </c>
      <c r="K99" s="22">
        <f t="shared" si="105"/>
        <v>0</v>
      </c>
      <c r="L99" s="22">
        <f t="shared" si="105"/>
        <v>0</v>
      </c>
      <c r="M99" s="22">
        <f t="shared" si="105"/>
        <v>0</v>
      </c>
      <c r="N99" s="22">
        <f t="shared" si="105"/>
        <v>0</v>
      </c>
      <c r="O99" s="22">
        <f t="shared" si="105"/>
        <v>0</v>
      </c>
      <c r="P99" s="22">
        <f t="shared" si="105"/>
        <v>0</v>
      </c>
      <c r="Q99" s="22">
        <f t="shared" si="105"/>
        <v>0</v>
      </c>
    </row>
    <row r="100" spans="1:17" s="21" customFormat="1" ht="32.25" customHeight="1" x14ac:dyDescent="0.25">
      <c r="A100" s="51" t="s">
        <v>135</v>
      </c>
      <c r="B100" s="52"/>
      <c r="C100" s="83"/>
      <c r="D100" s="34" t="s">
        <v>21</v>
      </c>
      <c r="E100" s="36">
        <f>F100+G100+H100+I100+J100+K100+L100+M100+N100+O100+P100+Q100</f>
        <v>2159238277.6100001</v>
      </c>
      <c r="F100" s="38">
        <f t="shared" ref="F100:Q100" si="106">F101+F102+F103+F104</f>
        <v>193376817.84999999</v>
      </c>
      <c r="G100" s="38">
        <f t="shared" si="106"/>
        <v>190967478.16</v>
      </c>
      <c r="H100" s="38">
        <f t="shared" si="106"/>
        <v>191413478.16</v>
      </c>
      <c r="I100" s="38">
        <f t="shared" si="106"/>
        <v>175942278.16</v>
      </c>
      <c r="J100" s="38">
        <f t="shared" si="106"/>
        <v>175942278.16</v>
      </c>
      <c r="K100" s="38">
        <f t="shared" si="106"/>
        <v>175942278.16</v>
      </c>
      <c r="L100" s="38">
        <f t="shared" si="106"/>
        <v>175942278.16</v>
      </c>
      <c r="M100" s="38">
        <f t="shared" si="106"/>
        <v>175942278.16</v>
      </c>
      <c r="N100" s="38">
        <f t="shared" si="106"/>
        <v>175942278.16</v>
      </c>
      <c r="O100" s="38">
        <f t="shared" si="106"/>
        <v>175942278.16</v>
      </c>
      <c r="P100" s="38">
        <f t="shared" si="106"/>
        <v>175942278.16</v>
      </c>
      <c r="Q100" s="38">
        <f t="shared" si="106"/>
        <v>175942278.16</v>
      </c>
    </row>
    <row r="101" spans="1:17" s="21" customFormat="1" ht="32.25" customHeight="1" x14ac:dyDescent="0.25">
      <c r="A101" s="53"/>
      <c r="B101" s="54"/>
      <c r="C101" s="83"/>
      <c r="D101" s="31" t="s">
        <v>22</v>
      </c>
      <c r="E101" s="36">
        <f t="shared" ref="E101:E109" si="107">F101+G101+H101+I101+J101+K101+L101+M101+N101+O101+P101+Q101</f>
        <v>11163100</v>
      </c>
      <c r="F101" s="37">
        <f t="shared" ref="F101:Q101" si="108">F9+F14+F19+F29+F34+F50+F55</f>
        <v>4433000</v>
      </c>
      <c r="G101" s="37">
        <f t="shared" si="108"/>
        <v>3147400</v>
      </c>
      <c r="H101" s="37">
        <f t="shared" si="108"/>
        <v>3582700</v>
      </c>
      <c r="I101" s="37">
        <f t="shared" si="108"/>
        <v>0</v>
      </c>
      <c r="J101" s="37">
        <f t="shared" si="108"/>
        <v>0</v>
      </c>
      <c r="K101" s="37">
        <f t="shared" si="108"/>
        <v>0</v>
      </c>
      <c r="L101" s="37">
        <f t="shared" si="108"/>
        <v>0</v>
      </c>
      <c r="M101" s="37">
        <f t="shared" si="108"/>
        <v>0</v>
      </c>
      <c r="N101" s="37">
        <f t="shared" si="108"/>
        <v>0</v>
      </c>
      <c r="O101" s="37">
        <f t="shared" si="108"/>
        <v>0</v>
      </c>
      <c r="P101" s="37">
        <f t="shared" si="108"/>
        <v>0</v>
      </c>
      <c r="Q101" s="37">
        <f t="shared" si="108"/>
        <v>0</v>
      </c>
    </row>
    <row r="102" spans="1:17" s="21" customFormat="1" ht="32.25" customHeight="1" x14ac:dyDescent="0.25">
      <c r="A102" s="53"/>
      <c r="B102" s="54"/>
      <c r="C102" s="83"/>
      <c r="D102" s="31" t="s">
        <v>23</v>
      </c>
      <c r="E102" s="36">
        <f t="shared" si="107"/>
        <v>35629900</v>
      </c>
      <c r="F102" s="37">
        <f t="shared" ref="F102:Q102" si="109">F10+F15+F20+F30+F35+F51+F56</f>
        <v>11863600</v>
      </c>
      <c r="G102" s="37">
        <f t="shared" si="109"/>
        <v>11877800</v>
      </c>
      <c r="H102" s="37">
        <f t="shared" si="109"/>
        <v>11888500</v>
      </c>
      <c r="I102" s="37">
        <f t="shared" si="109"/>
        <v>0</v>
      </c>
      <c r="J102" s="37">
        <f t="shared" si="109"/>
        <v>0</v>
      </c>
      <c r="K102" s="37">
        <f t="shared" si="109"/>
        <v>0</v>
      </c>
      <c r="L102" s="37">
        <f t="shared" si="109"/>
        <v>0</v>
      </c>
      <c r="M102" s="37">
        <f t="shared" si="109"/>
        <v>0</v>
      </c>
      <c r="N102" s="37">
        <f t="shared" si="109"/>
        <v>0</v>
      </c>
      <c r="O102" s="37">
        <f t="shared" si="109"/>
        <v>0</v>
      </c>
      <c r="P102" s="37">
        <f t="shared" si="109"/>
        <v>0</v>
      </c>
      <c r="Q102" s="37">
        <f t="shared" si="109"/>
        <v>0</v>
      </c>
    </row>
    <row r="103" spans="1:17" s="21" customFormat="1" ht="32.25" customHeight="1" x14ac:dyDescent="0.25">
      <c r="A103" s="53"/>
      <c r="B103" s="54"/>
      <c r="C103" s="83"/>
      <c r="D103" s="31" t="s">
        <v>24</v>
      </c>
      <c r="E103" s="36">
        <f t="shared" si="107"/>
        <v>2112445277.6100004</v>
      </c>
      <c r="F103" s="37">
        <f t="shared" ref="F103:Q103" si="110">F11+F16+F21+F31+F36+F52+F57</f>
        <v>177080217.84999999</v>
      </c>
      <c r="G103" s="37">
        <f t="shared" si="110"/>
        <v>175942278.16</v>
      </c>
      <c r="H103" s="37">
        <f t="shared" si="110"/>
        <v>175942278.16</v>
      </c>
      <c r="I103" s="37">
        <f t="shared" si="110"/>
        <v>175942278.16</v>
      </c>
      <c r="J103" s="37">
        <f t="shared" si="110"/>
        <v>175942278.16</v>
      </c>
      <c r="K103" s="37">
        <f t="shared" si="110"/>
        <v>175942278.16</v>
      </c>
      <c r="L103" s="37">
        <f t="shared" si="110"/>
        <v>175942278.16</v>
      </c>
      <c r="M103" s="37">
        <f t="shared" si="110"/>
        <v>175942278.16</v>
      </c>
      <c r="N103" s="37">
        <f t="shared" si="110"/>
        <v>175942278.16</v>
      </c>
      <c r="O103" s="37">
        <f t="shared" si="110"/>
        <v>175942278.16</v>
      </c>
      <c r="P103" s="37">
        <f t="shared" si="110"/>
        <v>175942278.16</v>
      </c>
      <c r="Q103" s="37">
        <f t="shared" si="110"/>
        <v>175942278.16</v>
      </c>
    </row>
    <row r="104" spans="1:17" s="21" customFormat="1" ht="32.25" customHeight="1" x14ac:dyDescent="0.25">
      <c r="A104" s="55"/>
      <c r="B104" s="56"/>
      <c r="C104" s="83"/>
      <c r="D104" s="31" t="s">
        <v>25</v>
      </c>
      <c r="E104" s="36">
        <f t="shared" si="107"/>
        <v>0</v>
      </c>
      <c r="F104" s="37">
        <f t="shared" ref="F104:Q104" si="111">F12+F17+F22+F32+F37+F53+F58</f>
        <v>0</v>
      </c>
      <c r="G104" s="37">
        <f t="shared" si="111"/>
        <v>0</v>
      </c>
      <c r="H104" s="37">
        <f t="shared" si="111"/>
        <v>0</v>
      </c>
      <c r="I104" s="37">
        <f t="shared" si="111"/>
        <v>0</v>
      </c>
      <c r="J104" s="37">
        <f t="shared" si="111"/>
        <v>0</v>
      </c>
      <c r="K104" s="37">
        <f t="shared" si="111"/>
        <v>0</v>
      </c>
      <c r="L104" s="37">
        <f t="shared" si="111"/>
        <v>0</v>
      </c>
      <c r="M104" s="37">
        <f t="shared" si="111"/>
        <v>0</v>
      </c>
      <c r="N104" s="37">
        <f t="shared" si="111"/>
        <v>0</v>
      </c>
      <c r="O104" s="37">
        <f t="shared" si="111"/>
        <v>0</v>
      </c>
      <c r="P104" s="37">
        <f t="shared" si="111"/>
        <v>0</v>
      </c>
      <c r="Q104" s="37">
        <f t="shared" si="111"/>
        <v>0</v>
      </c>
    </row>
    <row r="105" spans="1:17" s="21" customFormat="1" ht="29.25" customHeight="1" x14ac:dyDescent="0.25">
      <c r="A105" s="51" t="s">
        <v>136</v>
      </c>
      <c r="B105" s="52"/>
      <c r="C105" s="83"/>
      <c r="D105" s="34" t="s">
        <v>21</v>
      </c>
      <c r="E105" s="38">
        <f>E106+E107+E108+E109</f>
        <v>373775330.94999999</v>
      </c>
      <c r="F105" s="38">
        <f t="shared" ref="F105:Q105" si="112">F106+F107+F108+F109</f>
        <v>38984742.950000003</v>
      </c>
      <c r="G105" s="38">
        <f t="shared" si="112"/>
        <v>30435508</v>
      </c>
      <c r="H105" s="38">
        <f t="shared" si="112"/>
        <v>30435508</v>
      </c>
      <c r="I105" s="38">
        <f t="shared" si="112"/>
        <v>30435508</v>
      </c>
      <c r="J105" s="38">
        <f t="shared" si="112"/>
        <v>30435508</v>
      </c>
      <c r="K105" s="38">
        <f t="shared" si="112"/>
        <v>30435508</v>
      </c>
      <c r="L105" s="38">
        <f t="shared" si="112"/>
        <v>30435508</v>
      </c>
      <c r="M105" s="38">
        <f t="shared" si="112"/>
        <v>30435508</v>
      </c>
      <c r="N105" s="38">
        <f t="shared" si="112"/>
        <v>30435508</v>
      </c>
      <c r="O105" s="38">
        <f t="shared" si="112"/>
        <v>30435508</v>
      </c>
      <c r="P105" s="38">
        <f t="shared" si="112"/>
        <v>30435508</v>
      </c>
      <c r="Q105" s="38">
        <f t="shared" si="112"/>
        <v>30435508</v>
      </c>
    </row>
    <row r="106" spans="1:17" s="21" customFormat="1" ht="32.25" customHeight="1" x14ac:dyDescent="0.25">
      <c r="A106" s="53"/>
      <c r="B106" s="54"/>
      <c r="C106" s="83"/>
      <c r="D106" s="31" t="s">
        <v>22</v>
      </c>
      <c r="E106" s="36">
        <f t="shared" si="107"/>
        <v>0</v>
      </c>
      <c r="F106" s="37">
        <f t="shared" ref="F106:Q106" si="113">F24</f>
        <v>0</v>
      </c>
      <c r="G106" s="37">
        <f t="shared" si="113"/>
        <v>0</v>
      </c>
      <c r="H106" s="37">
        <f t="shared" si="113"/>
        <v>0</v>
      </c>
      <c r="I106" s="37">
        <f t="shared" si="113"/>
        <v>0</v>
      </c>
      <c r="J106" s="37">
        <f t="shared" si="113"/>
        <v>0</v>
      </c>
      <c r="K106" s="37">
        <f t="shared" si="113"/>
        <v>0</v>
      </c>
      <c r="L106" s="37">
        <f t="shared" si="113"/>
        <v>0</v>
      </c>
      <c r="M106" s="37">
        <f t="shared" si="113"/>
        <v>0</v>
      </c>
      <c r="N106" s="37">
        <f t="shared" si="113"/>
        <v>0</v>
      </c>
      <c r="O106" s="37">
        <f t="shared" si="113"/>
        <v>0</v>
      </c>
      <c r="P106" s="37">
        <f t="shared" si="113"/>
        <v>0</v>
      </c>
      <c r="Q106" s="37">
        <f t="shared" si="113"/>
        <v>0</v>
      </c>
    </row>
    <row r="107" spans="1:17" s="21" customFormat="1" ht="32.25" customHeight="1" x14ac:dyDescent="0.25">
      <c r="A107" s="53"/>
      <c r="B107" s="54"/>
      <c r="C107" s="83"/>
      <c r="D107" s="31" t="s">
        <v>23</v>
      </c>
      <c r="E107" s="36">
        <f t="shared" si="107"/>
        <v>0</v>
      </c>
      <c r="F107" s="37">
        <f t="shared" ref="F107:Q107" si="114">F25</f>
        <v>0</v>
      </c>
      <c r="G107" s="37">
        <f t="shared" si="114"/>
        <v>0</v>
      </c>
      <c r="H107" s="37">
        <f t="shared" si="114"/>
        <v>0</v>
      </c>
      <c r="I107" s="37">
        <f t="shared" si="114"/>
        <v>0</v>
      </c>
      <c r="J107" s="37">
        <f t="shared" si="114"/>
        <v>0</v>
      </c>
      <c r="K107" s="37">
        <f t="shared" si="114"/>
        <v>0</v>
      </c>
      <c r="L107" s="37">
        <f t="shared" si="114"/>
        <v>0</v>
      </c>
      <c r="M107" s="37">
        <f t="shared" si="114"/>
        <v>0</v>
      </c>
      <c r="N107" s="37">
        <f t="shared" si="114"/>
        <v>0</v>
      </c>
      <c r="O107" s="37">
        <f t="shared" si="114"/>
        <v>0</v>
      </c>
      <c r="P107" s="37">
        <f t="shared" si="114"/>
        <v>0</v>
      </c>
      <c r="Q107" s="37">
        <f t="shared" si="114"/>
        <v>0</v>
      </c>
    </row>
    <row r="108" spans="1:17" s="21" customFormat="1" ht="32.25" customHeight="1" x14ac:dyDescent="0.25">
      <c r="A108" s="53"/>
      <c r="B108" s="54"/>
      <c r="C108" s="83"/>
      <c r="D108" s="31" t="s">
        <v>24</v>
      </c>
      <c r="E108" s="36">
        <f t="shared" si="107"/>
        <v>373775330.94999999</v>
      </c>
      <c r="F108" s="37">
        <f t="shared" ref="F108:Q108" si="115">F26</f>
        <v>38984742.950000003</v>
      </c>
      <c r="G108" s="37">
        <f t="shared" si="115"/>
        <v>30435508</v>
      </c>
      <c r="H108" s="37">
        <f t="shared" si="115"/>
        <v>30435508</v>
      </c>
      <c r="I108" s="37">
        <f t="shared" si="115"/>
        <v>30435508</v>
      </c>
      <c r="J108" s="37">
        <f t="shared" si="115"/>
        <v>30435508</v>
      </c>
      <c r="K108" s="37">
        <f t="shared" si="115"/>
        <v>30435508</v>
      </c>
      <c r="L108" s="37">
        <f t="shared" si="115"/>
        <v>30435508</v>
      </c>
      <c r="M108" s="37">
        <f t="shared" si="115"/>
        <v>30435508</v>
      </c>
      <c r="N108" s="37">
        <f t="shared" si="115"/>
        <v>30435508</v>
      </c>
      <c r="O108" s="37">
        <f t="shared" si="115"/>
        <v>30435508</v>
      </c>
      <c r="P108" s="37">
        <f t="shared" si="115"/>
        <v>30435508</v>
      </c>
      <c r="Q108" s="37">
        <f t="shared" si="115"/>
        <v>30435508</v>
      </c>
    </row>
    <row r="109" spans="1:17" s="21" customFormat="1" ht="32.25" customHeight="1" x14ac:dyDescent="0.25">
      <c r="A109" s="55"/>
      <c r="B109" s="56"/>
      <c r="C109" s="83"/>
      <c r="D109" s="31" t="s">
        <v>25</v>
      </c>
      <c r="E109" s="36">
        <f t="shared" si="107"/>
        <v>0</v>
      </c>
      <c r="F109" s="37">
        <f t="shared" ref="F109:Q109" si="116">F27</f>
        <v>0</v>
      </c>
      <c r="G109" s="37">
        <f t="shared" si="116"/>
        <v>0</v>
      </c>
      <c r="H109" s="37">
        <f t="shared" si="116"/>
        <v>0</v>
      </c>
      <c r="I109" s="37">
        <f t="shared" si="116"/>
        <v>0</v>
      </c>
      <c r="J109" s="37">
        <f t="shared" si="116"/>
        <v>0</v>
      </c>
      <c r="K109" s="37">
        <f t="shared" si="116"/>
        <v>0</v>
      </c>
      <c r="L109" s="37">
        <f t="shared" si="116"/>
        <v>0</v>
      </c>
      <c r="M109" s="37">
        <f t="shared" si="116"/>
        <v>0</v>
      </c>
      <c r="N109" s="37">
        <f t="shared" si="116"/>
        <v>0</v>
      </c>
      <c r="O109" s="37">
        <f t="shared" si="116"/>
        <v>0</v>
      </c>
      <c r="P109" s="37">
        <f t="shared" si="116"/>
        <v>0</v>
      </c>
      <c r="Q109" s="37">
        <f t="shared" si="116"/>
        <v>0</v>
      </c>
    </row>
    <row r="110" spans="1:17" s="21" customFormat="1" x14ac:dyDescent="0.25"/>
    <row r="111" spans="1:17" s="21" customFormat="1" x14ac:dyDescent="0.25"/>
  </sheetData>
  <mergeCells count="64">
    <mergeCell ref="A100:B104"/>
    <mergeCell ref="C100:C104"/>
    <mergeCell ref="C105:C109"/>
    <mergeCell ref="A105:B109"/>
    <mergeCell ref="A90:B94"/>
    <mergeCell ref="C90:C94"/>
    <mergeCell ref="A95:B99"/>
    <mergeCell ref="C95:C99"/>
    <mergeCell ref="C69:C73"/>
    <mergeCell ref="A85:B89"/>
    <mergeCell ref="C85:C89"/>
    <mergeCell ref="A48:Q48"/>
    <mergeCell ref="A49:A53"/>
    <mergeCell ref="B49:B53"/>
    <mergeCell ref="C49:C53"/>
    <mergeCell ref="C54:C58"/>
    <mergeCell ref="B54:B58"/>
    <mergeCell ref="A54:A58"/>
    <mergeCell ref="A59:A63"/>
    <mergeCell ref="B59:B63"/>
    <mergeCell ref="C59:C63"/>
    <mergeCell ref="A69:B73"/>
    <mergeCell ref="A64:A68"/>
    <mergeCell ref="B64:B68"/>
    <mergeCell ref="A13:A17"/>
    <mergeCell ref="B13:B17"/>
    <mergeCell ref="C13:C17"/>
    <mergeCell ref="A23:A27"/>
    <mergeCell ref="B23:B27"/>
    <mergeCell ref="C23:C27"/>
    <mergeCell ref="A2:Q2"/>
    <mergeCell ref="P1:Q1"/>
    <mergeCell ref="A7:Q7"/>
    <mergeCell ref="A8:A12"/>
    <mergeCell ref="B8:B12"/>
    <mergeCell ref="C8:C12"/>
    <mergeCell ref="F4:Q4"/>
    <mergeCell ref="A3:A5"/>
    <mergeCell ref="B3:B5"/>
    <mergeCell ref="C3:C5"/>
    <mergeCell ref="D3:D5"/>
    <mergeCell ref="E3:Q3"/>
    <mergeCell ref="E4:E5"/>
    <mergeCell ref="C64:C68"/>
    <mergeCell ref="A33:A37"/>
    <mergeCell ref="B33:B37"/>
    <mergeCell ref="C33:C37"/>
    <mergeCell ref="A38:A42"/>
    <mergeCell ref="B38:B42"/>
    <mergeCell ref="C38:C42"/>
    <mergeCell ref="A43:A47"/>
    <mergeCell ref="B43:B47"/>
    <mergeCell ref="C43:C47"/>
    <mergeCell ref="B28:B32"/>
    <mergeCell ref="C28:C32"/>
    <mergeCell ref="A18:A22"/>
    <mergeCell ref="B18:B22"/>
    <mergeCell ref="C18:C22"/>
    <mergeCell ref="A28:A32"/>
    <mergeCell ref="A74:B78"/>
    <mergeCell ref="C74:C78"/>
    <mergeCell ref="A79:B79"/>
    <mergeCell ref="A80:B84"/>
    <mergeCell ref="C80:C84"/>
  </mergeCells>
  <pageMargins left="0.70866141732283472" right="0.70866141732283472" top="0.74803149606299213" bottom="0.74803149606299213" header="0.31496062992125984" footer="0.31496062992125984"/>
  <pageSetup paperSize="9" scale="43" fitToHeight="5" orientation="landscape" verticalDpi="180" r:id="rId1"/>
  <rowBreaks count="3" manualBreakCount="3">
    <brk id="32" max="16383" man="1"/>
    <brk id="58" max="16383" man="1"/>
    <brk id="8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5"/>
  <sheetViews>
    <sheetView workbookViewId="0">
      <selection activeCell="Q11" sqref="Q11"/>
    </sheetView>
  </sheetViews>
  <sheetFormatPr defaultRowHeight="15" x14ac:dyDescent="0.25"/>
  <cols>
    <col min="2" max="2" width="19.28515625" customWidth="1"/>
    <col min="3" max="3" width="15.85546875" customWidth="1"/>
    <col min="4" max="4" width="11.28515625" customWidth="1"/>
    <col min="7" max="7" width="25.140625" customWidth="1"/>
    <col min="8" max="8" width="14.140625" customWidth="1"/>
  </cols>
  <sheetData>
    <row r="1" spans="1:20" s="7" customFormat="1" ht="15.75" x14ac:dyDescent="0.25">
      <c r="S1" s="85" t="s">
        <v>49</v>
      </c>
      <c r="T1" s="85"/>
    </row>
    <row r="2" spans="1:20" s="7" customFormat="1" ht="15.75" x14ac:dyDescent="0.25"/>
    <row r="3" spans="1:20" s="7" customFormat="1" ht="15.75" x14ac:dyDescent="0.25"/>
    <row r="4" spans="1:20" s="7" customFormat="1" ht="15.75" x14ac:dyDescent="0.25"/>
    <row r="5" spans="1:20" s="7" customFormat="1" ht="45.75" customHeight="1" x14ac:dyDescent="0.25">
      <c r="A5" s="100" t="s">
        <v>141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</row>
    <row r="6" spans="1:20" s="7" customFormat="1" ht="60" customHeight="1" x14ac:dyDescent="0.25">
      <c r="A6" s="105" t="s">
        <v>33</v>
      </c>
      <c r="B6" s="106" t="s">
        <v>34</v>
      </c>
      <c r="C6" s="106" t="s">
        <v>35</v>
      </c>
      <c r="D6" s="106" t="s">
        <v>36</v>
      </c>
      <c r="E6" s="106" t="s">
        <v>37</v>
      </c>
      <c r="F6" s="106" t="s">
        <v>38</v>
      </c>
      <c r="G6" s="106" t="s">
        <v>7</v>
      </c>
      <c r="H6" s="105" t="s">
        <v>39</v>
      </c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</row>
    <row r="7" spans="1:20" s="7" customFormat="1" ht="15.75" x14ac:dyDescent="0.25">
      <c r="A7" s="105"/>
      <c r="B7" s="106"/>
      <c r="C7" s="106"/>
      <c r="D7" s="106"/>
      <c r="E7" s="106"/>
      <c r="F7" s="106"/>
      <c r="G7" s="106"/>
      <c r="H7" s="4" t="s">
        <v>21</v>
      </c>
      <c r="I7" s="2" t="s">
        <v>10</v>
      </c>
      <c r="J7" s="2" t="s">
        <v>11</v>
      </c>
      <c r="K7" s="2" t="s">
        <v>12</v>
      </c>
      <c r="L7" s="2" t="s">
        <v>11</v>
      </c>
      <c r="M7" s="2" t="s">
        <v>13</v>
      </c>
      <c r="N7" s="2" t="s">
        <v>14</v>
      </c>
      <c r="O7" s="2" t="s">
        <v>15</v>
      </c>
      <c r="P7" s="2" t="s">
        <v>16</v>
      </c>
      <c r="Q7" s="2" t="s">
        <v>17</v>
      </c>
      <c r="R7" s="2" t="s">
        <v>18</v>
      </c>
      <c r="S7" s="2" t="s">
        <v>19</v>
      </c>
      <c r="T7" s="2" t="s">
        <v>20</v>
      </c>
    </row>
    <row r="8" spans="1:20" s="7" customFormat="1" ht="23.25" customHeight="1" x14ac:dyDescent="0.25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</row>
    <row r="9" spans="1:20" s="7" customFormat="1" ht="56.25" customHeight="1" x14ac:dyDescent="0.25">
      <c r="A9" s="101" t="s">
        <v>132</v>
      </c>
      <c r="B9" s="102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/>
      <c r="S9" s="102"/>
      <c r="T9" s="103"/>
    </row>
    <row r="10" spans="1:20" s="7" customFormat="1" ht="33.75" customHeight="1" x14ac:dyDescent="0.25">
      <c r="A10" s="84">
        <v>1</v>
      </c>
      <c r="B10" s="84" t="s">
        <v>40</v>
      </c>
      <c r="C10" s="104" t="s">
        <v>133</v>
      </c>
      <c r="D10" s="104" t="s">
        <v>133</v>
      </c>
      <c r="E10" s="104" t="s">
        <v>133</v>
      </c>
      <c r="F10" s="104" t="s">
        <v>133</v>
      </c>
      <c r="G10" s="9" t="s">
        <v>21</v>
      </c>
      <c r="H10" s="40">
        <f>H11+H12+H13+H14</f>
        <v>0</v>
      </c>
      <c r="I10" s="40">
        <f t="shared" ref="I10:T10" si="0">I11+I12+I13+I14</f>
        <v>0</v>
      </c>
      <c r="J10" s="40">
        <f t="shared" si="0"/>
        <v>0</v>
      </c>
      <c r="K10" s="40">
        <f t="shared" si="0"/>
        <v>0</v>
      </c>
      <c r="L10" s="40">
        <f t="shared" si="0"/>
        <v>0</v>
      </c>
      <c r="M10" s="40">
        <f t="shared" si="0"/>
        <v>0</v>
      </c>
      <c r="N10" s="40">
        <f t="shared" si="0"/>
        <v>0</v>
      </c>
      <c r="O10" s="40">
        <f t="shared" si="0"/>
        <v>0</v>
      </c>
      <c r="P10" s="40">
        <f t="shared" si="0"/>
        <v>0</v>
      </c>
      <c r="Q10" s="40">
        <f t="shared" si="0"/>
        <v>0</v>
      </c>
      <c r="R10" s="40">
        <f t="shared" si="0"/>
        <v>0</v>
      </c>
      <c r="S10" s="40">
        <f t="shared" si="0"/>
        <v>0</v>
      </c>
      <c r="T10" s="40">
        <f t="shared" si="0"/>
        <v>0</v>
      </c>
    </row>
    <row r="11" spans="1:20" s="7" customFormat="1" ht="33.75" customHeight="1" x14ac:dyDescent="0.25">
      <c r="A11" s="84"/>
      <c r="B11" s="84"/>
      <c r="C11" s="104"/>
      <c r="D11" s="104"/>
      <c r="E11" s="104"/>
      <c r="F11" s="104"/>
      <c r="G11" s="5" t="s">
        <v>22</v>
      </c>
      <c r="H11" s="39">
        <f>I11+K11+J11+L11+M11+N11+O11+P11+Q11+R11+S11+T11</f>
        <v>0</v>
      </c>
      <c r="I11" s="39">
        <v>0</v>
      </c>
      <c r="J11" s="39">
        <v>0</v>
      </c>
      <c r="K11" s="39">
        <v>0</v>
      </c>
      <c r="L11" s="39">
        <v>0</v>
      </c>
      <c r="M11" s="39">
        <v>0</v>
      </c>
      <c r="N11" s="39">
        <v>0</v>
      </c>
      <c r="O11" s="39">
        <v>0</v>
      </c>
      <c r="P11" s="39">
        <v>0</v>
      </c>
      <c r="Q11" s="39">
        <v>0</v>
      </c>
      <c r="R11" s="39">
        <v>0</v>
      </c>
      <c r="S11" s="39">
        <v>0</v>
      </c>
      <c r="T11" s="39">
        <v>0</v>
      </c>
    </row>
    <row r="12" spans="1:20" s="7" customFormat="1" ht="33.75" customHeight="1" x14ac:dyDescent="0.25">
      <c r="A12" s="84"/>
      <c r="B12" s="84"/>
      <c r="C12" s="104"/>
      <c r="D12" s="104"/>
      <c r="E12" s="104"/>
      <c r="F12" s="104"/>
      <c r="G12" s="5" t="s">
        <v>23</v>
      </c>
      <c r="H12" s="39">
        <f t="shared" ref="H12:H14" si="1">I12+K12+J12+L12+M12+N12+O12+P12+Q12+R12+S12+T12</f>
        <v>0</v>
      </c>
      <c r="I12" s="39">
        <v>0</v>
      </c>
      <c r="J12" s="39">
        <v>0</v>
      </c>
      <c r="K12" s="39">
        <v>0</v>
      </c>
      <c r="L12" s="39">
        <v>0</v>
      </c>
      <c r="M12" s="39">
        <v>0</v>
      </c>
      <c r="N12" s="39">
        <v>0</v>
      </c>
      <c r="O12" s="39">
        <v>0</v>
      </c>
      <c r="P12" s="39">
        <v>0</v>
      </c>
      <c r="Q12" s="39">
        <v>0</v>
      </c>
      <c r="R12" s="39">
        <v>0</v>
      </c>
      <c r="S12" s="39">
        <v>0</v>
      </c>
      <c r="T12" s="39">
        <v>0</v>
      </c>
    </row>
    <row r="13" spans="1:20" s="7" customFormat="1" ht="33.75" customHeight="1" x14ac:dyDescent="0.25">
      <c r="A13" s="84"/>
      <c r="B13" s="84"/>
      <c r="C13" s="104"/>
      <c r="D13" s="104"/>
      <c r="E13" s="104"/>
      <c r="F13" s="104"/>
      <c r="G13" s="5" t="s">
        <v>24</v>
      </c>
      <c r="H13" s="39">
        <f t="shared" si="1"/>
        <v>0</v>
      </c>
      <c r="I13" s="39">
        <v>0</v>
      </c>
      <c r="J13" s="39">
        <v>0</v>
      </c>
      <c r="K13" s="39">
        <v>0</v>
      </c>
      <c r="L13" s="39">
        <v>0</v>
      </c>
      <c r="M13" s="39">
        <v>0</v>
      </c>
      <c r="N13" s="39">
        <v>0</v>
      </c>
      <c r="O13" s="39">
        <v>0</v>
      </c>
      <c r="P13" s="39">
        <v>0</v>
      </c>
      <c r="Q13" s="39">
        <v>0</v>
      </c>
      <c r="R13" s="39">
        <v>0</v>
      </c>
      <c r="S13" s="39">
        <v>0</v>
      </c>
      <c r="T13" s="39">
        <v>0</v>
      </c>
    </row>
    <row r="14" spans="1:20" s="7" customFormat="1" ht="33.75" customHeight="1" x14ac:dyDescent="0.25">
      <c r="A14" s="84"/>
      <c r="B14" s="84"/>
      <c r="C14" s="104"/>
      <c r="D14" s="104"/>
      <c r="E14" s="104"/>
      <c r="F14" s="104"/>
      <c r="G14" s="5" t="s">
        <v>25</v>
      </c>
      <c r="H14" s="39">
        <f t="shared" si="1"/>
        <v>0</v>
      </c>
      <c r="I14" s="39">
        <v>0</v>
      </c>
      <c r="J14" s="39">
        <v>0</v>
      </c>
      <c r="K14" s="39">
        <v>0</v>
      </c>
      <c r="L14" s="39">
        <v>0</v>
      </c>
      <c r="M14" s="39">
        <v>0</v>
      </c>
      <c r="N14" s="39">
        <v>0</v>
      </c>
      <c r="O14" s="39">
        <v>0</v>
      </c>
      <c r="P14" s="39">
        <v>0</v>
      </c>
      <c r="Q14" s="39">
        <v>0</v>
      </c>
      <c r="R14" s="39">
        <v>0</v>
      </c>
      <c r="S14" s="39">
        <v>0</v>
      </c>
      <c r="T14" s="39">
        <v>0</v>
      </c>
    </row>
    <row r="15" spans="1:20" s="7" customFormat="1" ht="33.75" customHeight="1" x14ac:dyDescent="0.25">
      <c r="A15" s="84"/>
      <c r="B15" s="91" t="s">
        <v>41</v>
      </c>
      <c r="C15" s="92"/>
      <c r="D15" s="92"/>
      <c r="E15" s="93"/>
      <c r="F15" s="84"/>
      <c r="G15" s="9" t="s">
        <v>21</v>
      </c>
      <c r="H15" s="40">
        <f>H16+H17+H18+H19</f>
        <v>0</v>
      </c>
      <c r="I15" s="40">
        <f t="shared" ref="I15" si="2">I16+I17+I18+I19</f>
        <v>0</v>
      </c>
      <c r="J15" s="40">
        <f t="shared" ref="J15" si="3">J16+J17+J18+J19</f>
        <v>0</v>
      </c>
      <c r="K15" s="40">
        <f t="shared" ref="K15" si="4">K16+K17+K18+K19</f>
        <v>0</v>
      </c>
      <c r="L15" s="40">
        <f t="shared" ref="L15" si="5">L16+L17+L18+L19</f>
        <v>0</v>
      </c>
      <c r="M15" s="40">
        <f t="shared" ref="M15" si="6">M16+M17+M18+M19</f>
        <v>0</v>
      </c>
      <c r="N15" s="40">
        <f t="shared" ref="N15" si="7">N16+N17+N18+N19</f>
        <v>0</v>
      </c>
      <c r="O15" s="40">
        <f t="shared" ref="O15" si="8">O16+O17+O18+O19</f>
        <v>0</v>
      </c>
      <c r="P15" s="40">
        <f t="shared" ref="P15" si="9">P16+P17+P18+P19</f>
        <v>0</v>
      </c>
      <c r="Q15" s="40">
        <f t="shared" ref="Q15" si="10">Q16+Q17+Q18+Q19</f>
        <v>0</v>
      </c>
      <c r="R15" s="40">
        <f t="shared" ref="R15" si="11">R16+R17+R18+R19</f>
        <v>0</v>
      </c>
      <c r="S15" s="40">
        <f t="shared" ref="S15" si="12">S16+S17+S18+S19</f>
        <v>0</v>
      </c>
      <c r="T15" s="40">
        <f t="shared" ref="T15" si="13">T16+T17+T18+T19</f>
        <v>0</v>
      </c>
    </row>
    <row r="16" spans="1:20" s="7" customFormat="1" ht="33.75" customHeight="1" x14ac:dyDescent="0.25">
      <c r="A16" s="84"/>
      <c r="B16" s="94"/>
      <c r="C16" s="95"/>
      <c r="D16" s="95"/>
      <c r="E16" s="96"/>
      <c r="F16" s="84"/>
      <c r="G16" s="5" t="s">
        <v>22</v>
      </c>
      <c r="H16" s="39">
        <f t="shared" ref="H16:H19" si="14">I16+K16+J16+L16+M16+N16+O16+P16+Q16+R16+S16+T16</f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  <c r="P16" s="39">
        <v>0</v>
      </c>
      <c r="Q16" s="39">
        <v>0</v>
      </c>
      <c r="R16" s="39">
        <v>0</v>
      </c>
      <c r="S16" s="39">
        <v>0</v>
      </c>
      <c r="T16" s="39">
        <v>0</v>
      </c>
    </row>
    <row r="17" spans="1:20" s="7" customFormat="1" ht="33.75" customHeight="1" x14ac:dyDescent="0.25">
      <c r="A17" s="84"/>
      <c r="B17" s="94"/>
      <c r="C17" s="95"/>
      <c r="D17" s="95"/>
      <c r="E17" s="96"/>
      <c r="F17" s="84"/>
      <c r="G17" s="5" t="s">
        <v>23</v>
      </c>
      <c r="H17" s="39">
        <f t="shared" si="14"/>
        <v>0</v>
      </c>
      <c r="I17" s="39">
        <v>0</v>
      </c>
      <c r="J17" s="39">
        <v>0</v>
      </c>
      <c r="K17" s="39">
        <v>0</v>
      </c>
      <c r="L17" s="39">
        <v>0</v>
      </c>
      <c r="M17" s="39">
        <v>0</v>
      </c>
      <c r="N17" s="39">
        <v>0</v>
      </c>
      <c r="O17" s="39">
        <v>0</v>
      </c>
      <c r="P17" s="39">
        <v>0</v>
      </c>
      <c r="Q17" s="39">
        <v>0</v>
      </c>
      <c r="R17" s="39">
        <v>0</v>
      </c>
      <c r="S17" s="39">
        <v>0</v>
      </c>
      <c r="T17" s="39">
        <v>0</v>
      </c>
    </row>
    <row r="18" spans="1:20" s="7" customFormat="1" ht="33.75" customHeight="1" x14ac:dyDescent="0.25">
      <c r="A18" s="84"/>
      <c r="B18" s="94"/>
      <c r="C18" s="95"/>
      <c r="D18" s="95"/>
      <c r="E18" s="96"/>
      <c r="F18" s="84"/>
      <c r="G18" s="5" t="s">
        <v>24</v>
      </c>
      <c r="H18" s="39">
        <f t="shared" si="14"/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  <c r="P18" s="39">
        <v>0</v>
      </c>
      <c r="Q18" s="39">
        <v>0</v>
      </c>
      <c r="R18" s="39">
        <v>0</v>
      </c>
      <c r="S18" s="39">
        <v>0</v>
      </c>
      <c r="T18" s="39">
        <v>0</v>
      </c>
    </row>
    <row r="19" spans="1:20" s="7" customFormat="1" ht="33.75" customHeight="1" x14ac:dyDescent="0.25">
      <c r="A19" s="84"/>
      <c r="B19" s="97"/>
      <c r="C19" s="98"/>
      <c r="D19" s="98"/>
      <c r="E19" s="99"/>
      <c r="F19" s="84"/>
      <c r="G19" s="5" t="s">
        <v>25</v>
      </c>
      <c r="H19" s="39">
        <f t="shared" si="14"/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  <c r="P19" s="39">
        <v>0</v>
      </c>
      <c r="Q19" s="39">
        <v>0</v>
      </c>
      <c r="R19" s="39">
        <v>0</v>
      </c>
      <c r="S19" s="39">
        <v>0</v>
      </c>
      <c r="T19" s="39">
        <v>0</v>
      </c>
    </row>
    <row r="20" spans="1:20" s="7" customFormat="1" ht="33.75" customHeight="1" x14ac:dyDescent="0.25">
      <c r="A20" s="86" t="s">
        <v>134</v>
      </c>
      <c r="B20" s="86"/>
      <c r="C20" s="86"/>
      <c r="D20" s="86"/>
      <c r="E20" s="86"/>
      <c r="F20" s="86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</row>
    <row r="21" spans="1:20" s="7" customFormat="1" ht="33.75" customHeight="1" x14ac:dyDescent="0.25">
      <c r="A21" s="88">
        <v>1</v>
      </c>
      <c r="B21" s="88" t="s">
        <v>42</v>
      </c>
      <c r="C21" s="44"/>
      <c r="D21" s="84"/>
      <c r="E21" s="84"/>
      <c r="F21" s="84"/>
      <c r="G21" s="9" t="s">
        <v>21</v>
      </c>
      <c r="H21" s="40">
        <f>H22+H23+H24+H25</f>
        <v>0</v>
      </c>
      <c r="I21" s="40">
        <f t="shared" ref="I21" si="15">I22+I23+I24+I25</f>
        <v>0</v>
      </c>
      <c r="J21" s="40">
        <f t="shared" ref="J21" si="16">J22+J23+J24+J25</f>
        <v>0</v>
      </c>
      <c r="K21" s="40">
        <f t="shared" ref="K21" si="17">K22+K23+K24+K25</f>
        <v>0</v>
      </c>
      <c r="L21" s="40">
        <f t="shared" ref="L21" si="18">L22+L23+L24+L25</f>
        <v>0</v>
      </c>
      <c r="M21" s="40">
        <f t="shared" ref="M21" si="19">M22+M23+M24+M25</f>
        <v>0</v>
      </c>
      <c r="N21" s="40">
        <f t="shared" ref="N21" si="20">N22+N23+N24+N25</f>
        <v>0</v>
      </c>
      <c r="O21" s="40">
        <f t="shared" ref="O21" si="21">O22+O23+O24+O25</f>
        <v>0</v>
      </c>
      <c r="P21" s="40">
        <f t="shared" ref="P21" si="22">P22+P23+P24+P25</f>
        <v>0</v>
      </c>
      <c r="Q21" s="40">
        <f t="shared" ref="Q21" si="23">Q22+Q23+Q24+Q25</f>
        <v>0</v>
      </c>
      <c r="R21" s="40">
        <f t="shared" ref="R21" si="24">R22+R23+R24+R25</f>
        <v>0</v>
      </c>
      <c r="S21" s="40">
        <f t="shared" ref="S21" si="25">S22+S23+S24+S25</f>
        <v>0</v>
      </c>
      <c r="T21" s="40">
        <f t="shared" ref="T21" si="26">T22+T23+T24+T25</f>
        <v>0</v>
      </c>
    </row>
    <row r="22" spans="1:20" s="7" customFormat="1" ht="33.75" customHeight="1" x14ac:dyDescent="0.25">
      <c r="A22" s="89"/>
      <c r="B22" s="89"/>
      <c r="C22" s="87"/>
      <c r="D22" s="84"/>
      <c r="E22" s="84"/>
      <c r="F22" s="84"/>
      <c r="G22" s="5" t="s">
        <v>22</v>
      </c>
      <c r="H22" s="39">
        <f t="shared" ref="H22:H25" si="27">I22+K22+J22+L22+M22+N22+O22+P22+Q22+R22+S22+T22</f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  <c r="P22" s="39">
        <v>0</v>
      </c>
      <c r="Q22" s="39">
        <v>0</v>
      </c>
      <c r="R22" s="39">
        <v>0</v>
      </c>
      <c r="S22" s="39">
        <v>0</v>
      </c>
      <c r="T22" s="39">
        <v>0</v>
      </c>
    </row>
    <row r="23" spans="1:20" s="7" customFormat="1" ht="33.75" customHeight="1" x14ac:dyDescent="0.25">
      <c r="A23" s="89"/>
      <c r="B23" s="89"/>
      <c r="C23" s="87"/>
      <c r="D23" s="84"/>
      <c r="E23" s="84"/>
      <c r="F23" s="84"/>
      <c r="G23" s="5" t="s">
        <v>23</v>
      </c>
      <c r="H23" s="39">
        <f t="shared" si="27"/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  <c r="P23" s="39">
        <v>0</v>
      </c>
      <c r="Q23" s="39">
        <v>0</v>
      </c>
      <c r="R23" s="39">
        <v>0</v>
      </c>
      <c r="S23" s="39">
        <v>0</v>
      </c>
      <c r="T23" s="39">
        <v>0</v>
      </c>
    </row>
    <row r="24" spans="1:20" s="7" customFormat="1" ht="33.75" customHeight="1" x14ac:dyDescent="0.25">
      <c r="A24" s="89"/>
      <c r="B24" s="89"/>
      <c r="C24" s="87"/>
      <c r="D24" s="84"/>
      <c r="E24" s="84"/>
      <c r="F24" s="84"/>
      <c r="G24" s="5" t="s">
        <v>24</v>
      </c>
      <c r="H24" s="39">
        <f t="shared" si="27"/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  <c r="P24" s="39">
        <v>0</v>
      </c>
      <c r="Q24" s="39">
        <v>0</v>
      </c>
      <c r="R24" s="39">
        <v>0</v>
      </c>
      <c r="S24" s="39">
        <v>0</v>
      </c>
      <c r="T24" s="39">
        <v>0</v>
      </c>
    </row>
    <row r="25" spans="1:20" s="7" customFormat="1" ht="33.75" customHeight="1" x14ac:dyDescent="0.25">
      <c r="A25" s="90"/>
      <c r="B25" s="90"/>
      <c r="C25" s="45"/>
      <c r="D25" s="84"/>
      <c r="E25" s="84"/>
      <c r="F25" s="84"/>
      <c r="G25" s="5" t="s">
        <v>25</v>
      </c>
      <c r="H25" s="39">
        <f t="shared" si="27"/>
        <v>0</v>
      </c>
      <c r="I25" s="39">
        <v>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39">
        <v>0</v>
      </c>
      <c r="P25" s="39">
        <v>0</v>
      </c>
      <c r="Q25" s="39">
        <v>0</v>
      </c>
      <c r="R25" s="39">
        <v>0</v>
      </c>
      <c r="S25" s="39">
        <v>0</v>
      </c>
      <c r="T25" s="39">
        <v>0</v>
      </c>
    </row>
  </sheetData>
  <mergeCells count="27">
    <mergeCell ref="D10:D14"/>
    <mergeCell ref="E10:E14"/>
    <mergeCell ref="F10:F14"/>
    <mergeCell ref="H6:T6"/>
    <mergeCell ref="A6:A7"/>
    <mergeCell ref="B6:B7"/>
    <mergeCell ref="C6:C7"/>
    <mergeCell ref="D6:D7"/>
    <mergeCell ref="E6:E7"/>
    <mergeCell ref="F6:F7"/>
    <mergeCell ref="G6:G7"/>
    <mergeCell ref="A15:A19"/>
    <mergeCell ref="S1:T1"/>
    <mergeCell ref="A20:T20"/>
    <mergeCell ref="C21:C25"/>
    <mergeCell ref="D21:D25"/>
    <mergeCell ref="E21:E25"/>
    <mergeCell ref="F21:F25"/>
    <mergeCell ref="A21:A25"/>
    <mergeCell ref="B21:B25"/>
    <mergeCell ref="F15:F19"/>
    <mergeCell ref="B15:E19"/>
    <mergeCell ref="A5:T5"/>
    <mergeCell ref="A9:T9"/>
    <mergeCell ref="A10:A14"/>
    <mergeCell ref="B10:B14"/>
    <mergeCell ref="C10:C14"/>
  </mergeCells>
  <pageMargins left="0.70866141732283472" right="0.70866141732283472" top="0.74803149606299213" bottom="0.74803149606299213" header="0.31496062992125984" footer="0.31496062992125984"/>
  <pageSetup paperSize="9" scale="58" fitToHeight="6" orientation="landscape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workbookViewId="0">
      <selection activeCell="E3" sqref="E3:E4"/>
    </sheetView>
  </sheetViews>
  <sheetFormatPr defaultRowHeight="15.75" x14ac:dyDescent="0.25"/>
  <cols>
    <col min="1" max="1" width="9.140625" style="33"/>
    <col min="2" max="5" width="27.85546875" style="33" customWidth="1"/>
    <col min="6" max="16384" width="9.140625" style="33"/>
  </cols>
  <sheetData>
    <row r="1" spans="1:5" s="26" customFormat="1" x14ac:dyDescent="0.25">
      <c r="E1" s="27" t="s">
        <v>48</v>
      </c>
    </row>
    <row r="2" spans="1:5" s="26" customFormat="1" ht="34.5" customHeight="1" x14ac:dyDescent="0.25">
      <c r="A2" s="110" t="s">
        <v>142</v>
      </c>
      <c r="B2" s="110"/>
      <c r="C2" s="110"/>
      <c r="D2" s="110"/>
      <c r="E2" s="110"/>
    </row>
    <row r="3" spans="1:5" s="26" customFormat="1" ht="15" customHeight="1" x14ac:dyDescent="0.25">
      <c r="A3" s="111" t="s">
        <v>33</v>
      </c>
      <c r="B3" s="107" t="s">
        <v>44</v>
      </c>
      <c r="C3" s="107"/>
      <c r="D3" s="107"/>
      <c r="E3" s="108" t="s">
        <v>45</v>
      </c>
    </row>
    <row r="4" spans="1:5" s="26" customFormat="1" ht="110.25" x14ac:dyDescent="0.25">
      <c r="A4" s="112"/>
      <c r="B4" s="20" t="s">
        <v>47</v>
      </c>
      <c r="C4" s="20" t="s">
        <v>43</v>
      </c>
      <c r="D4" s="20" t="s">
        <v>79</v>
      </c>
      <c r="E4" s="109"/>
    </row>
    <row r="5" spans="1:5" s="26" customFormat="1" x14ac:dyDescent="0.25">
      <c r="A5" s="28">
        <v>1</v>
      </c>
      <c r="B5" s="28">
        <v>2</v>
      </c>
      <c r="C5" s="28">
        <v>3</v>
      </c>
      <c r="D5" s="28">
        <v>4</v>
      </c>
      <c r="E5" s="28">
        <v>5</v>
      </c>
    </row>
    <row r="6" spans="1:5" s="26" customFormat="1" x14ac:dyDescent="0.25">
      <c r="A6" s="83" t="s">
        <v>80</v>
      </c>
      <c r="B6" s="83"/>
      <c r="C6" s="83"/>
      <c r="D6" s="83"/>
      <c r="E6" s="83"/>
    </row>
    <row r="7" spans="1:5" s="26" customFormat="1" x14ac:dyDescent="0.25">
      <c r="A7" s="83" t="s">
        <v>82</v>
      </c>
      <c r="B7" s="83"/>
      <c r="C7" s="83"/>
      <c r="D7" s="83"/>
      <c r="E7" s="83"/>
    </row>
    <row r="8" spans="1:5" s="26" customFormat="1" x14ac:dyDescent="0.25">
      <c r="A8" s="83" t="s">
        <v>78</v>
      </c>
      <c r="B8" s="83"/>
      <c r="C8" s="83"/>
      <c r="D8" s="83"/>
      <c r="E8" s="83"/>
    </row>
    <row r="9" spans="1:5" s="26" customFormat="1" ht="141.75" x14ac:dyDescent="0.25">
      <c r="A9" s="29" t="s">
        <v>26</v>
      </c>
      <c r="B9" s="24" t="s">
        <v>115</v>
      </c>
      <c r="C9" s="30" t="s">
        <v>99</v>
      </c>
      <c r="D9" s="15" t="s">
        <v>106</v>
      </c>
      <c r="E9" s="24" t="s">
        <v>117</v>
      </c>
    </row>
    <row r="10" spans="1:5" s="26" customFormat="1" ht="157.5" x14ac:dyDescent="0.25">
      <c r="A10" s="29" t="s">
        <v>46</v>
      </c>
      <c r="B10" s="24" t="s">
        <v>116</v>
      </c>
      <c r="C10" s="30" t="s">
        <v>102</v>
      </c>
      <c r="D10" s="15" t="s">
        <v>106</v>
      </c>
      <c r="E10" s="24" t="s">
        <v>117</v>
      </c>
    </row>
    <row r="11" spans="1:5" s="26" customFormat="1" ht="157.5" x14ac:dyDescent="0.25">
      <c r="A11" s="29" t="s">
        <v>71</v>
      </c>
      <c r="B11" s="24" t="s">
        <v>98</v>
      </c>
      <c r="C11" s="30" t="s">
        <v>102</v>
      </c>
      <c r="D11" s="15" t="s">
        <v>106</v>
      </c>
      <c r="E11" s="24" t="s">
        <v>118</v>
      </c>
    </row>
    <row r="12" spans="1:5" s="26" customFormat="1" ht="157.5" x14ac:dyDescent="0.25">
      <c r="A12" s="29" t="s">
        <v>88</v>
      </c>
      <c r="B12" s="24" t="s">
        <v>103</v>
      </c>
      <c r="C12" s="30" t="s">
        <v>96</v>
      </c>
      <c r="D12" s="15" t="s">
        <v>106</v>
      </c>
      <c r="E12" s="24" t="s">
        <v>118</v>
      </c>
    </row>
    <row r="13" spans="1:5" s="26" customFormat="1" ht="110.25" x14ac:dyDescent="0.25">
      <c r="A13" s="29" t="s">
        <v>94</v>
      </c>
      <c r="B13" s="24" t="s">
        <v>123</v>
      </c>
      <c r="C13" s="30" t="s">
        <v>104</v>
      </c>
      <c r="D13" s="15" t="s">
        <v>106</v>
      </c>
      <c r="E13" s="24" t="s">
        <v>119</v>
      </c>
    </row>
    <row r="14" spans="1:5" s="26" customFormat="1" ht="126" x14ac:dyDescent="0.25">
      <c r="A14" s="29" t="s">
        <v>100</v>
      </c>
      <c r="B14" s="24" t="s">
        <v>108</v>
      </c>
      <c r="C14" s="30" t="s">
        <v>107</v>
      </c>
      <c r="D14" s="15" t="s">
        <v>106</v>
      </c>
      <c r="E14" s="24" t="s">
        <v>120</v>
      </c>
    </row>
    <row r="15" spans="1:5" s="26" customFormat="1" x14ac:dyDescent="0.25">
      <c r="A15" s="83" t="s">
        <v>81</v>
      </c>
      <c r="B15" s="83"/>
      <c r="C15" s="83"/>
      <c r="D15" s="83"/>
      <c r="E15" s="83"/>
    </row>
    <row r="16" spans="1:5" s="26" customFormat="1" x14ac:dyDescent="0.25">
      <c r="A16" s="83" t="s">
        <v>83</v>
      </c>
      <c r="B16" s="83"/>
      <c r="C16" s="83"/>
      <c r="D16" s="83"/>
      <c r="E16" s="83"/>
    </row>
    <row r="17" spans="1:5" s="26" customFormat="1" x14ac:dyDescent="0.25">
      <c r="A17" s="83" t="s">
        <v>72</v>
      </c>
      <c r="B17" s="83"/>
      <c r="C17" s="83"/>
      <c r="D17" s="83"/>
      <c r="E17" s="83"/>
    </row>
    <row r="18" spans="1:5" s="26" customFormat="1" ht="236.25" x14ac:dyDescent="0.25">
      <c r="A18" s="29" t="s">
        <v>73</v>
      </c>
      <c r="B18" s="24" t="s">
        <v>74</v>
      </c>
      <c r="C18" s="30" t="s">
        <v>105</v>
      </c>
      <c r="D18" s="15" t="s">
        <v>106</v>
      </c>
      <c r="E18" s="31" t="s">
        <v>121</v>
      </c>
    </row>
    <row r="19" spans="1:5" s="26" customFormat="1" ht="204.75" x14ac:dyDescent="0.25">
      <c r="A19" s="29" t="s">
        <v>75</v>
      </c>
      <c r="B19" s="24" t="s">
        <v>97</v>
      </c>
      <c r="C19" s="30" t="s">
        <v>99</v>
      </c>
      <c r="D19" s="15" t="s">
        <v>106</v>
      </c>
      <c r="E19" s="31" t="s">
        <v>122</v>
      </c>
    </row>
    <row r="20" spans="1:5" x14ac:dyDescent="0.25">
      <c r="A20" s="32"/>
    </row>
    <row r="21" spans="1:5" x14ac:dyDescent="0.25">
      <c r="A21" s="32"/>
    </row>
    <row r="22" spans="1:5" x14ac:dyDescent="0.25">
      <c r="A22" s="32"/>
    </row>
    <row r="23" spans="1:5" x14ac:dyDescent="0.25">
      <c r="A23" s="32"/>
    </row>
    <row r="24" spans="1:5" x14ac:dyDescent="0.25">
      <c r="A24" s="32"/>
    </row>
    <row r="25" spans="1:5" x14ac:dyDescent="0.25">
      <c r="A25" s="32"/>
    </row>
    <row r="26" spans="1:5" x14ac:dyDescent="0.25">
      <c r="A26" s="32"/>
    </row>
    <row r="27" spans="1:5" x14ac:dyDescent="0.25">
      <c r="A27" s="32"/>
    </row>
    <row r="28" spans="1:5" x14ac:dyDescent="0.25">
      <c r="A28" s="32"/>
    </row>
    <row r="29" spans="1:5" x14ac:dyDescent="0.25">
      <c r="A29" s="32"/>
    </row>
    <row r="30" spans="1:5" x14ac:dyDescent="0.25">
      <c r="A30" s="32"/>
    </row>
    <row r="31" spans="1:5" x14ac:dyDescent="0.25">
      <c r="A31" s="32"/>
    </row>
    <row r="32" spans="1:5" x14ac:dyDescent="0.25">
      <c r="A32" s="32"/>
    </row>
    <row r="33" spans="1:1" x14ac:dyDescent="0.25">
      <c r="A33" s="32"/>
    </row>
    <row r="34" spans="1:1" x14ac:dyDescent="0.25">
      <c r="A34" s="32"/>
    </row>
  </sheetData>
  <mergeCells count="10">
    <mergeCell ref="A2:E2"/>
    <mergeCell ref="A6:E6"/>
    <mergeCell ref="A7:E7"/>
    <mergeCell ref="A8:E8"/>
    <mergeCell ref="A3:A4"/>
    <mergeCell ref="A17:E17"/>
    <mergeCell ref="A15:E15"/>
    <mergeCell ref="A16:E16"/>
    <mergeCell ref="B3:D3"/>
    <mergeCell ref="E3:E4"/>
  </mergeCells>
  <pageMargins left="0.70866141732283472" right="0.70866141732283472" top="0.74803149606299213" bottom="0.74803149606299213" header="0.31496062992125984" footer="0.31496062992125984"/>
  <pageSetup paperSize="9" scale="72" fitToHeight="3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"/>
  <sheetViews>
    <sheetView workbookViewId="0">
      <selection activeCell="N13" sqref="N13"/>
    </sheetView>
  </sheetViews>
  <sheetFormatPr defaultRowHeight="15.75" x14ac:dyDescent="0.25"/>
  <cols>
    <col min="1" max="1" width="9.140625" style="11"/>
    <col min="2" max="2" width="13" style="11" customWidth="1"/>
    <col min="3" max="3" width="18.5703125" style="11" customWidth="1"/>
    <col min="4" max="15" width="9.140625" style="11"/>
    <col min="16" max="16" width="17" style="11" customWidth="1"/>
    <col min="17" max="16384" width="9.140625" style="11"/>
  </cols>
  <sheetData>
    <row r="1" spans="1:16" s="7" customFormat="1" x14ac:dyDescent="0.25">
      <c r="P1" s="8" t="s">
        <v>55</v>
      </c>
    </row>
    <row r="2" spans="1:16" s="7" customFormat="1" x14ac:dyDescent="0.25"/>
    <row r="3" spans="1:16" s="7" customFormat="1" x14ac:dyDescent="0.25">
      <c r="A3" s="46" t="s">
        <v>143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</row>
    <row r="4" spans="1:16" s="7" customFormat="1" ht="109.5" customHeight="1" x14ac:dyDescent="0.25">
      <c r="A4" s="84" t="s">
        <v>33</v>
      </c>
      <c r="B4" s="104" t="s">
        <v>52</v>
      </c>
      <c r="C4" s="104" t="s">
        <v>53</v>
      </c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50"/>
      <c r="P4" s="104" t="s">
        <v>54</v>
      </c>
    </row>
    <row r="5" spans="1:16" s="7" customFormat="1" x14ac:dyDescent="0.25">
      <c r="A5" s="84"/>
      <c r="B5" s="104"/>
      <c r="C5" s="104"/>
      <c r="D5" s="12" t="s">
        <v>10</v>
      </c>
      <c r="E5" s="12" t="s">
        <v>11</v>
      </c>
      <c r="F5" s="12" t="s">
        <v>12</v>
      </c>
      <c r="G5" s="12" t="s">
        <v>11</v>
      </c>
      <c r="H5" s="12" t="s">
        <v>13</v>
      </c>
      <c r="I5" s="12" t="s">
        <v>14</v>
      </c>
      <c r="J5" s="12" t="s">
        <v>15</v>
      </c>
      <c r="K5" s="12" t="s">
        <v>16</v>
      </c>
      <c r="L5" s="12" t="s">
        <v>17</v>
      </c>
      <c r="M5" s="12" t="s">
        <v>18</v>
      </c>
      <c r="N5" s="12" t="s">
        <v>19</v>
      </c>
      <c r="O5" s="12" t="s">
        <v>20</v>
      </c>
      <c r="P5" s="104"/>
    </row>
    <row r="6" spans="1:16" s="7" customFormat="1" x14ac:dyDescent="0.25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  <c r="I6" s="6">
        <v>9</v>
      </c>
      <c r="J6" s="6">
        <v>10</v>
      </c>
      <c r="K6" s="6">
        <v>11</v>
      </c>
      <c r="L6" s="6">
        <v>12</v>
      </c>
      <c r="M6" s="6">
        <v>13</v>
      </c>
      <c r="N6" s="6">
        <v>14</v>
      </c>
      <c r="O6" s="6">
        <v>15</v>
      </c>
      <c r="P6" s="6">
        <v>16</v>
      </c>
    </row>
    <row r="7" spans="1:16" s="7" customFormat="1" x14ac:dyDescent="0.25">
      <c r="A7" s="4" t="s">
        <v>106</v>
      </c>
      <c r="B7" s="4" t="s">
        <v>106</v>
      </c>
      <c r="C7" s="4" t="s">
        <v>106</v>
      </c>
      <c r="D7" s="4" t="s">
        <v>106</v>
      </c>
      <c r="E7" s="4" t="s">
        <v>106</v>
      </c>
      <c r="F7" s="4" t="s">
        <v>106</v>
      </c>
      <c r="G7" s="4" t="s">
        <v>106</v>
      </c>
      <c r="H7" s="4" t="s">
        <v>106</v>
      </c>
      <c r="I7" s="4" t="s">
        <v>106</v>
      </c>
      <c r="J7" s="4" t="s">
        <v>106</v>
      </c>
      <c r="K7" s="4" t="s">
        <v>106</v>
      </c>
      <c r="L7" s="4" t="s">
        <v>106</v>
      </c>
      <c r="M7" s="4" t="s">
        <v>106</v>
      </c>
      <c r="N7" s="4" t="s">
        <v>106</v>
      </c>
      <c r="O7" s="4" t="s">
        <v>106</v>
      </c>
      <c r="P7" s="4" t="s">
        <v>106</v>
      </c>
    </row>
    <row r="8" spans="1:16" s="7" customFormat="1" x14ac:dyDescent="0.25">
      <c r="A8" s="4" t="s">
        <v>106</v>
      </c>
      <c r="B8" s="4" t="s">
        <v>106</v>
      </c>
      <c r="C8" s="4" t="s">
        <v>106</v>
      </c>
      <c r="D8" s="4" t="s">
        <v>106</v>
      </c>
      <c r="E8" s="4" t="s">
        <v>106</v>
      </c>
      <c r="F8" s="4" t="s">
        <v>106</v>
      </c>
      <c r="G8" s="4" t="s">
        <v>106</v>
      </c>
      <c r="H8" s="4" t="s">
        <v>106</v>
      </c>
      <c r="I8" s="4" t="s">
        <v>106</v>
      </c>
      <c r="J8" s="4" t="s">
        <v>106</v>
      </c>
      <c r="K8" s="4" t="s">
        <v>106</v>
      </c>
      <c r="L8" s="4" t="s">
        <v>106</v>
      </c>
      <c r="M8" s="4" t="s">
        <v>106</v>
      </c>
      <c r="N8" s="4" t="s">
        <v>106</v>
      </c>
      <c r="O8" s="4" t="s">
        <v>106</v>
      </c>
      <c r="P8" s="4" t="s">
        <v>106</v>
      </c>
    </row>
    <row r="9" spans="1:16" s="7" customFormat="1" x14ac:dyDescent="0.25">
      <c r="A9" s="4" t="s">
        <v>106</v>
      </c>
      <c r="B9" s="4" t="s">
        <v>106</v>
      </c>
      <c r="C9" s="4" t="s">
        <v>106</v>
      </c>
      <c r="D9" s="4" t="s">
        <v>106</v>
      </c>
      <c r="E9" s="4" t="s">
        <v>106</v>
      </c>
      <c r="F9" s="4" t="s">
        <v>106</v>
      </c>
      <c r="G9" s="4" t="s">
        <v>106</v>
      </c>
      <c r="H9" s="4" t="s">
        <v>106</v>
      </c>
      <c r="I9" s="4" t="s">
        <v>106</v>
      </c>
      <c r="J9" s="4" t="s">
        <v>106</v>
      </c>
      <c r="K9" s="4" t="s">
        <v>106</v>
      </c>
      <c r="L9" s="4" t="s">
        <v>106</v>
      </c>
      <c r="M9" s="4" t="s">
        <v>106</v>
      </c>
      <c r="N9" s="4" t="s">
        <v>106</v>
      </c>
      <c r="O9" s="4" t="s">
        <v>106</v>
      </c>
      <c r="P9" s="4" t="s">
        <v>106</v>
      </c>
    </row>
    <row r="10" spans="1:16" s="7" customFormat="1" x14ac:dyDescent="0.25"/>
  </sheetData>
  <mergeCells count="6">
    <mergeCell ref="A3:P3"/>
    <mergeCell ref="D4:O4"/>
    <mergeCell ref="C4:C5"/>
    <mergeCell ref="B4:B5"/>
    <mergeCell ref="A4:A5"/>
    <mergeCell ref="P4:P5"/>
  </mergeCells>
  <pageMargins left="0.70866141732283472" right="0.70866141732283472" top="0.74803149606299213" bottom="0.74803149606299213" header="0.31496062992125984" footer="0.31496062992125984"/>
  <pageSetup paperSize="9" scale="78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8"/>
  <sheetViews>
    <sheetView workbookViewId="0">
      <selection activeCell="C6" sqref="C6:C8"/>
    </sheetView>
  </sheetViews>
  <sheetFormatPr defaultRowHeight="15.75" x14ac:dyDescent="0.25"/>
  <cols>
    <col min="1" max="1" width="9.140625" style="11"/>
    <col min="2" max="2" width="85.140625" style="11" customWidth="1"/>
    <col min="3" max="3" width="56.42578125" style="11" customWidth="1"/>
    <col min="4" max="16384" width="9.140625" style="11"/>
  </cols>
  <sheetData>
    <row r="1" spans="1:3" x14ac:dyDescent="0.25">
      <c r="A1" s="7"/>
      <c r="B1" s="7"/>
      <c r="C1" s="8" t="s">
        <v>58</v>
      </c>
    </row>
    <row r="2" spans="1:3" x14ac:dyDescent="0.25">
      <c r="A2" s="7"/>
      <c r="B2" s="7"/>
      <c r="C2" s="7"/>
    </row>
    <row r="3" spans="1:3" ht="31.5" customHeight="1" x14ac:dyDescent="0.25">
      <c r="A3" s="113" t="s">
        <v>144</v>
      </c>
      <c r="B3" s="113"/>
      <c r="C3" s="113"/>
    </row>
    <row r="4" spans="1:3" x14ac:dyDescent="0.25">
      <c r="A4" s="12" t="s">
        <v>33</v>
      </c>
      <c r="B4" s="10" t="s">
        <v>56</v>
      </c>
      <c r="C4" s="10" t="s">
        <v>57</v>
      </c>
    </row>
    <row r="5" spans="1:3" x14ac:dyDescent="0.25">
      <c r="A5" s="6">
        <v>1</v>
      </c>
      <c r="B5" s="6">
        <v>2</v>
      </c>
      <c r="C5" s="6">
        <v>3</v>
      </c>
    </row>
    <row r="6" spans="1:3" s="13" customFormat="1" ht="39.75" customHeight="1" x14ac:dyDescent="0.25">
      <c r="A6" s="12">
        <v>1</v>
      </c>
      <c r="B6" s="3" t="s">
        <v>87</v>
      </c>
      <c r="C6" s="47" t="s">
        <v>84</v>
      </c>
    </row>
    <row r="7" spans="1:3" s="13" customFormat="1" ht="47.25" x14ac:dyDescent="0.25">
      <c r="A7" s="12">
        <v>2</v>
      </c>
      <c r="B7" s="3" t="s">
        <v>85</v>
      </c>
      <c r="C7" s="114"/>
    </row>
    <row r="8" spans="1:3" s="13" customFormat="1" ht="63" x14ac:dyDescent="0.25">
      <c r="A8" s="12">
        <v>3</v>
      </c>
      <c r="B8" s="3" t="s">
        <v>86</v>
      </c>
      <c r="C8" s="48"/>
    </row>
  </sheetData>
  <mergeCells count="2">
    <mergeCell ref="A3:C3"/>
    <mergeCell ref="C6:C8"/>
  </mergeCells>
  <pageMargins left="0.70866141732283472" right="0.70866141732283472" top="0.74803149606299213" bottom="0.74803149606299213" header="0.31496062992125984" footer="0.31496062992125984"/>
  <pageSetup paperSize="9" scale="86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"/>
  <sheetViews>
    <sheetView workbookViewId="0">
      <selection activeCell="A4" sqref="A4"/>
    </sheetView>
  </sheetViews>
  <sheetFormatPr defaultRowHeight="15" x14ac:dyDescent="0.25"/>
  <cols>
    <col min="2" max="6" width="16.7109375" customWidth="1"/>
  </cols>
  <sheetData>
    <row r="1" spans="1:6" ht="15.75" x14ac:dyDescent="0.25">
      <c r="A1" s="7"/>
      <c r="B1" s="7"/>
      <c r="C1" s="7"/>
      <c r="D1" s="7"/>
      <c r="E1" s="7"/>
      <c r="F1" s="8" t="s">
        <v>64</v>
      </c>
    </row>
    <row r="2" spans="1:6" ht="15.75" x14ac:dyDescent="0.25">
      <c r="A2" s="7"/>
      <c r="B2" s="7"/>
      <c r="C2" s="7"/>
      <c r="D2" s="7"/>
      <c r="E2" s="7"/>
      <c r="F2" s="7"/>
    </row>
    <row r="3" spans="1:6" ht="50.25" customHeight="1" x14ac:dyDescent="0.25">
      <c r="A3" s="100" t="s">
        <v>145</v>
      </c>
      <c r="B3" s="100"/>
      <c r="C3" s="100"/>
      <c r="D3" s="100"/>
      <c r="E3" s="100"/>
      <c r="F3" s="100"/>
    </row>
    <row r="4" spans="1:6" ht="63" x14ac:dyDescent="0.25">
      <c r="A4" s="6" t="s">
        <v>33</v>
      </c>
      <c r="B4" s="10" t="s">
        <v>59</v>
      </c>
      <c r="C4" s="10" t="s">
        <v>60</v>
      </c>
      <c r="D4" s="10" t="s">
        <v>61</v>
      </c>
      <c r="E4" s="10" t="s">
        <v>62</v>
      </c>
      <c r="F4" s="10" t="s">
        <v>63</v>
      </c>
    </row>
    <row r="5" spans="1:6" ht="15.75" x14ac:dyDescent="0.25">
      <c r="A5" s="6">
        <v>1</v>
      </c>
      <c r="B5" s="6">
        <v>2</v>
      </c>
      <c r="C5" s="6">
        <v>3</v>
      </c>
      <c r="D5" s="6">
        <v>4</v>
      </c>
      <c r="E5" s="6">
        <v>5</v>
      </c>
      <c r="F5" s="6">
        <v>6</v>
      </c>
    </row>
    <row r="6" spans="1:6" ht="15.75" x14ac:dyDescent="0.25">
      <c r="A6" s="6">
        <v>1</v>
      </c>
      <c r="B6" s="4" t="s">
        <v>106</v>
      </c>
      <c r="C6" s="4" t="s">
        <v>106</v>
      </c>
      <c r="D6" s="4" t="s">
        <v>106</v>
      </c>
      <c r="E6" s="4" t="s">
        <v>106</v>
      </c>
      <c r="F6" s="4" t="s">
        <v>106</v>
      </c>
    </row>
    <row r="7" spans="1:6" ht="15.75" x14ac:dyDescent="0.25">
      <c r="A7" s="6">
        <v>2</v>
      </c>
      <c r="B7" s="4" t="s">
        <v>106</v>
      </c>
      <c r="C7" s="4" t="s">
        <v>106</v>
      </c>
      <c r="D7" s="4" t="s">
        <v>106</v>
      </c>
      <c r="E7" s="4" t="s">
        <v>106</v>
      </c>
      <c r="F7" s="4" t="s">
        <v>106</v>
      </c>
    </row>
    <row r="8" spans="1:6" ht="15.75" x14ac:dyDescent="0.25">
      <c r="A8" s="6">
        <v>3</v>
      </c>
      <c r="B8" s="4" t="s">
        <v>106</v>
      </c>
      <c r="C8" s="4" t="s">
        <v>106</v>
      </c>
      <c r="D8" s="4" t="s">
        <v>106</v>
      </c>
      <c r="E8" s="4" t="s">
        <v>106</v>
      </c>
      <c r="F8" s="4" t="s">
        <v>106</v>
      </c>
    </row>
    <row r="12" spans="1:6" x14ac:dyDescent="0.25">
      <c r="D12" s="1"/>
    </row>
  </sheetData>
  <mergeCells count="1">
    <mergeCell ref="A3:F3"/>
  </mergeCells>
  <pageMargins left="0.70866141732283472" right="0.70866141732283472" top="0.74803149606299213" bottom="0.74803149606299213" header="0.31496062992125984" footer="0.31496062992125984"/>
  <pageSetup paperSize="9" scale="94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"/>
  <sheetViews>
    <sheetView workbookViewId="0">
      <selection activeCell="A4" sqref="A4"/>
    </sheetView>
  </sheetViews>
  <sheetFormatPr defaultRowHeight="15.75" x14ac:dyDescent="0.25"/>
  <cols>
    <col min="1" max="1" width="9.140625" style="11"/>
    <col min="2" max="4" width="19" style="11" customWidth="1"/>
    <col min="5" max="5" width="34.140625" style="11" customWidth="1"/>
    <col min="6" max="16384" width="9.140625" style="11"/>
  </cols>
  <sheetData>
    <row r="1" spans="1:6" x14ac:dyDescent="0.25">
      <c r="A1" s="7"/>
      <c r="B1" s="7"/>
      <c r="C1" s="7"/>
      <c r="D1" s="7"/>
      <c r="E1" s="8" t="s">
        <v>67</v>
      </c>
    </row>
    <row r="2" spans="1:6" x14ac:dyDescent="0.25">
      <c r="A2" s="7"/>
      <c r="B2" s="7"/>
      <c r="C2" s="7"/>
      <c r="D2" s="7"/>
      <c r="E2" s="7"/>
    </row>
    <row r="3" spans="1:6" ht="71.25" customHeight="1" x14ac:dyDescent="0.25">
      <c r="A3" s="100" t="s">
        <v>146</v>
      </c>
      <c r="B3" s="100"/>
      <c r="C3" s="100"/>
      <c r="D3" s="100"/>
      <c r="E3" s="100"/>
    </row>
    <row r="4" spans="1:6" ht="101.25" customHeight="1" x14ac:dyDescent="0.25">
      <c r="A4" s="12" t="s">
        <v>33</v>
      </c>
      <c r="B4" s="10" t="s">
        <v>59</v>
      </c>
      <c r="C4" s="10" t="s">
        <v>65</v>
      </c>
      <c r="D4" s="10" t="s">
        <v>66</v>
      </c>
      <c r="E4" s="10" t="s">
        <v>68</v>
      </c>
      <c r="F4" s="13"/>
    </row>
    <row r="5" spans="1:6" x14ac:dyDescent="0.25">
      <c r="A5" s="6">
        <v>1</v>
      </c>
      <c r="B5" s="6">
        <v>2</v>
      </c>
      <c r="C5" s="6">
        <v>3</v>
      </c>
      <c r="D5" s="6">
        <v>4</v>
      </c>
      <c r="E5" s="6">
        <v>5</v>
      </c>
    </row>
    <row r="6" spans="1:6" x14ac:dyDescent="0.25">
      <c r="A6" s="14">
        <v>1</v>
      </c>
      <c r="B6" s="4" t="s">
        <v>106</v>
      </c>
      <c r="C6" s="4" t="s">
        <v>106</v>
      </c>
      <c r="D6" s="4" t="s">
        <v>106</v>
      </c>
      <c r="E6" s="4" t="s">
        <v>106</v>
      </c>
    </row>
    <row r="7" spans="1:6" x14ac:dyDescent="0.25">
      <c r="A7" s="14">
        <v>2</v>
      </c>
      <c r="B7" s="4" t="s">
        <v>106</v>
      </c>
      <c r="C7" s="4" t="s">
        <v>106</v>
      </c>
      <c r="D7" s="4" t="s">
        <v>106</v>
      </c>
      <c r="E7" s="4" t="s">
        <v>106</v>
      </c>
    </row>
    <row r="8" spans="1:6" x14ac:dyDescent="0.25">
      <c r="A8" s="14">
        <v>3</v>
      </c>
      <c r="B8" s="4" t="s">
        <v>106</v>
      </c>
      <c r="C8" s="4" t="s">
        <v>106</v>
      </c>
      <c r="D8" s="4" t="s">
        <v>106</v>
      </c>
      <c r="E8" s="4" t="s">
        <v>106</v>
      </c>
    </row>
    <row r="9" spans="1:6" x14ac:dyDescent="0.25">
      <c r="A9" s="7"/>
      <c r="B9" s="7"/>
      <c r="C9" s="7"/>
      <c r="D9" s="7"/>
      <c r="E9" s="7"/>
    </row>
  </sheetData>
  <mergeCells count="1">
    <mergeCell ref="A3:E3"/>
  </mergeCells>
  <pageMargins left="0.70866141732283472" right="0.70866141732283472" top="0.74803149606299213" bottom="0.74803149606299213" header="0.31496062992125984" footer="0.31496062992125984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1. Цел. показатели</vt:lpstr>
      <vt:lpstr>2. Основ. мероприят.</vt:lpstr>
      <vt:lpstr>3. Портфели</vt:lpstr>
      <vt:lpstr>4. Хар-ка осн. мер.</vt:lpstr>
      <vt:lpstr>5. Свод показ.мун.зад.</vt:lpstr>
      <vt:lpstr>6. Перечень рисков</vt:lpstr>
      <vt:lpstr>7.Перечень объектов кап строит.</vt:lpstr>
      <vt:lpstr>8. Перечень объектов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2018-10-18T14:45:16Z</dcterms:modified>
</cp:coreProperties>
</file>